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30" windowHeight="4755" tabRatio="596" firstSheet="12" activeTab="16"/>
  </bookViews>
  <sheets>
    <sheet name="Blues Brothers I" sheetId="1" r:id="rId1"/>
    <sheet name="Blues Brothers II" sheetId="2" r:id="rId2"/>
    <sheet name="Die Unbestechlichen" sheetId="3" r:id="rId3"/>
    <sheet name="DC Zuarin" sheetId="4" r:id="rId4"/>
    <sheet name="Die Bürokraten" sheetId="5" r:id="rId5"/>
    <sheet name="Sunshine Dragons" sheetId="6" r:id="rId6"/>
    <sheet name="Die Forletzten" sheetId="7" r:id="rId7"/>
    <sheet name="Die Wikinger" sheetId="8" r:id="rId8"/>
    <sheet name="Red Devils" sheetId="9" r:id="rId9"/>
    <sheet name="ETD Das Original" sheetId="10" r:id="rId10"/>
    <sheet name="Flying Turtles" sheetId="11" r:id="rId11"/>
    <sheet name="Gesamtergebnisse" sheetId="12" r:id="rId12"/>
    <sheet name="Einzelergebnis Frauen" sheetId="13" r:id="rId13"/>
    <sheet name="Einzelergebnis Männer" sheetId="14" r:id="rId14"/>
    <sheet name="1.Tagesspielbericht" sheetId="15" r:id="rId15"/>
    <sheet name="2.Tagesspielbericht" sheetId="16" r:id="rId16"/>
    <sheet name="3.Tagesspielbericht" sheetId="17" r:id="rId17"/>
    <sheet name="Tabelle1" sheetId="18" r:id="rId18"/>
  </sheets>
  <definedNames/>
  <calcPr fullCalcOnLoad="1"/>
</workbook>
</file>

<file path=xl/sharedStrings.xml><?xml version="1.0" encoding="utf-8"?>
<sst xmlns="http://schemas.openxmlformats.org/spreadsheetml/2006/main" count="1484" uniqueCount="192">
  <si>
    <t>lfd.Nr.</t>
  </si>
  <si>
    <t>Spieler</t>
  </si>
  <si>
    <t>Spiel1</t>
  </si>
  <si>
    <t>Handycap/ Gutschrift</t>
  </si>
  <si>
    <t>gesamt</t>
  </si>
  <si>
    <t>Spiel2</t>
  </si>
  <si>
    <t>Spiel3</t>
  </si>
  <si>
    <t>Endstand</t>
  </si>
  <si>
    <t>Flying Turtles</t>
  </si>
  <si>
    <t>Die Forletzten</t>
  </si>
  <si>
    <t>Sunshine Dragons</t>
  </si>
  <si>
    <t>Die Unbestechlichen</t>
  </si>
  <si>
    <t>Team</t>
  </si>
  <si>
    <t>Punkte</t>
  </si>
  <si>
    <t>Höchstes Herrenspiel</t>
  </si>
  <si>
    <t>Höchstes Damenspiel</t>
  </si>
  <si>
    <t>Erster Turkey</t>
  </si>
  <si>
    <t>Höchste  6-er Serie</t>
  </si>
  <si>
    <t>1.Spieltag</t>
  </si>
  <si>
    <t>2.Spieltag</t>
  </si>
  <si>
    <t>3.Spieltag</t>
  </si>
  <si>
    <t>Platz</t>
  </si>
  <si>
    <t>Name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</si>
  <si>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</si>
  <si>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</si>
  <si>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</si>
  <si>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</si>
  <si>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</si>
  <si>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</si>
  <si>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</si>
  <si>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</si>
  <si>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</si>
  <si>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Pins ges.</t>
  </si>
  <si>
    <t>Spiele</t>
  </si>
  <si>
    <t>Ø</t>
  </si>
  <si>
    <t>Gesamt</t>
  </si>
  <si>
    <t>Blues Brothers</t>
  </si>
  <si>
    <t>Sabrina Freitag</t>
  </si>
  <si>
    <t>3.Spiel</t>
  </si>
  <si>
    <t>2.Spiel</t>
  </si>
  <si>
    <t>1.Spiel</t>
  </si>
  <si>
    <t>Pins</t>
  </si>
  <si>
    <t>DC Zuarin</t>
  </si>
  <si>
    <t>Brigitte Engel</t>
  </si>
  <si>
    <t>de Zuariner</t>
  </si>
  <si>
    <t>Steffen Stockmann</t>
  </si>
  <si>
    <t>Die Unbestechen</t>
  </si>
  <si>
    <t>Punkte Sp. 1</t>
  </si>
  <si>
    <t>Punkte Sp. 3</t>
  </si>
  <si>
    <t>Thomas Rubin</t>
  </si>
  <si>
    <t>De Zuariner</t>
  </si>
  <si>
    <t>ges. Punkte</t>
  </si>
  <si>
    <t>Ronald Schreier</t>
  </si>
  <si>
    <t>Kai Brennig</t>
  </si>
  <si>
    <t>Punkte bisher</t>
  </si>
  <si>
    <t>Platzierung</t>
  </si>
  <si>
    <t>ETD</t>
  </si>
  <si>
    <t>Punkte 1.Spieltag</t>
  </si>
  <si>
    <t>Olaf Hahn</t>
  </si>
  <si>
    <t>Inga Tschinkel</t>
  </si>
  <si>
    <t>Jan Fenner</t>
  </si>
  <si>
    <t>Mathias Kempke</t>
  </si>
  <si>
    <t>Stefanie Klein</t>
  </si>
  <si>
    <t>Alexander Kühn</t>
  </si>
  <si>
    <t>Babette Krumm</t>
  </si>
  <si>
    <t>Besten 5.</t>
  </si>
  <si>
    <t>Besten5.</t>
  </si>
  <si>
    <t>Marie Ehmcke</t>
  </si>
  <si>
    <t>Mathias Vandrey</t>
  </si>
  <si>
    <t>Thomas Brust</t>
  </si>
  <si>
    <t>Claudia Martens</t>
  </si>
  <si>
    <t>Krümel</t>
  </si>
  <si>
    <t xml:space="preserve">Marcel   </t>
  </si>
  <si>
    <t>Jan Zeidler</t>
  </si>
  <si>
    <t>Martin Hölzel</t>
  </si>
  <si>
    <t>Ansgar Braasch</t>
  </si>
  <si>
    <t>Blues Brothers I</t>
  </si>
  <si>
    <t>Blues Brothers II</t>
  </si>
  <si>
    <t>Die Bürokraten</t>
  </si>
  <si>
    <t>Die Wikinger</t>
  </si>
  <si>
    <t>Red Devils</t>
  </si>
  <si>
    <t>ETD Das Original</t>
  </si>
  <si>
    <t>Dana Awe</t>
  </si>
  <si>
    <t>Kirstin Weihrich</t>
  </si>
  <si>
    <t>Henry Weihrich</t>
  </si>
  <si>
    <t>Jens Schwass</t>
  </si>
  <si>
    <t>Ronald Hölzel</t>
  </si>
  <si>
    <t>Silvio Schmidt</t>
  </si>
  <si>
    <t>Andre Kaindle</t>
  </si>
  <si>
    <t>Falk Decker</t>
  </si>
  <si>
    <t>Ralph Peters</t>
  </si>
  <si>
    <t>Norbert Peters</t>
  </si>
  <si>
    <t>Ronny Vicenty</t>
  </si>
  <si>
    <t>Andre Schiefer</t>
  </si>
  <si>
    <t>Wilfried Liedtke</t>
  </si>
  <si>
    <t>Stephan Waszkowiak</t>
  </si>
  <si>
    <t>Dirk Memmert</t>
  </si>
  <si>
    <t>Uli Frenzel</t>
  </si>
  <si>
    <t>Johanna Merker</t>
  </si>
  <si>
    <t>Antje Waszkowiak</t>
  </si>
  <si>
    <t>Reinhard Adler</t>
  </si>
  <si>
    <t>Jana Lohmann</t>
  </si>
  <si>
    <t>Sandra Bremerkamp</t>
  </si>
  <si>
    <t>Detlef Baumann</t>
  </si>
  <si>
    <t>Guido Lenzner</t>
  </si>
  <si>
    <t xml:space="preserve">Katrin Mach </t>
  </si>
  <si>
    <t>Jens-Peter Kölling</t>
  </si>
  <si>
    <t>Michael Nowak</t>
  </si>
  <si>
    <t>Holger Kleeberg</t>
  </si>
  <si>
    <t>Arnold Külper</t>
  </si>
  <si>
    <t>Mario Thiele</t>
  </si>
  <si>
    <t>Jan Lehmann</t>
  </si>
  <si>
    <t>Heike Müller</t>
  </si>
  <si>
    <t>Katrin Kutzner</t>
  </si>
  <si>
    <t>Danny</t>
  </si>
  <si>
    <t>Hardy</t>
  </si>
  <si>
    <t>Bianca</t>
  </si>
  <si>
    <t>Enrico</t>
  </si>
  <si>
    <t>Katy</t>
  </si>
  <si>
    <t>Norbert</t>
  </si>
  <si>
    <t>Ingo Boesel</t>
  </si>
  <si>
    <t>Susi</t>
  </si>
  <si>
    <t>Chris</t>
  </si>
  <si>
    <t>Maud Schnabel</t>
  </si>
  <si>
    <t>Dörte Scheffelmeier</t>
  </si>
  <si>
    <t>Undine</t>
  </si>
  <si>
    <t>Matthias Fritz</t>
  </si>
  <si>
    <t>Marco Frahm</t>
  </si>
  <si>
    <t>Manon Heßler</t>
  </si>
  <si>
    <t>Kerstin Abramowski</t>
  </si>
  <si>
    <t>Rex Kerber</t>
  </si>
  <si>
    <t>Bastian Abramowski</t>
  </si>
  <si>
    <t>Holger Fischer</t>
  </si>
  <si>
    <t>Anna Vanselow</t>
  </si>
  <si>
    <t>Riccy Simon</t>
  </si>
  <si>
    <t>Daniel Rintsch</t>
  </si>
  <si>
    <t>Sebastian Jahn</t>
  </si>
  <si>
    <t>Denis Hartmann</t>
  </si>
  <si>
    <t>Ulrike Hasselmann</t>
  </si>
  <si>
    <t>Stefanie Wiesner</t>
  </si>
  <si>
    <t>Marianne Retzlaff</t>
  </si>
  <si>
    <t>Sabrina Henning</t>
  </si>
  <si>
    <t>Sebastian Fiedler</t>
  </si>
  <si>
    <t>Ditmar Schulz</t>
  </si>
  <si>
    <t>Sven Hagemeister</t>
  </si>
  <si>
    <t>Marlen Deskau</t>
  </si>
  <si>
    <t>Jens Bugenhagen</t>
  </si>
  <si>
    <t>Michael Zahn</t>
  </si>
  <si>
    <t>ETD-Das Original</t>
  </si>
  <si>
    <t>1.Platz</t>
  </si>
  <si>
    <t>2.Platz</t>
  </si>
  <si>
    <t>3.Platz</t>
  </si>
  <si>
    <t>4.Platz</t>
  </si>
  <si>
    <t>5.Platz</t>
  </si>
  <si>
    <t>6.Platz</t>
  </si>
  <si>
    <t>7.Platz</t>
  </si>
  <si>
    <t>8.Platz</t>
  </si>
  <si>
    <t>9.Platz</t>
  </si>
  <si>
    <t>11.Platz</t>
  </si>
  <si>
    <t>Punkte 2.Spieltag</t>
  </si>
  <si>
    <t>Christina Wendt</t>
  </si>
  <si>
    <t>Christian</t>
  </si>
  <si>
    <t>Sabine</t>
  </si>
  <si>
    <t>Philipp</t>
  </si>
  <si>
    <t>Mario</t>
  </si>
  <si>
    <t>Steffi Lichtenstein</t>
  </si>
  <si>
    <t>Steffen Hahn</t>
  </si>
  <si>
    <t>Christopher Schrader</t>
  </si>
  <si>
    <t>Kai Hölzel</t>
  </si>
  <si>
    <t>Andre Kaindl</t>
  </si>
  <si>
    <t>Nicole Reischmann</t>
  </si>
  <si>
    <t>Frank Junker</t>
  </si>
  <si>
    <t>Franzi Grimm</t>
  </si>
  <si>
    <t>Olli</t>
  </si>
  <si>
    <t>Marcel Lohmann</t>
  </si>
  <si>
    <t>Steffen Noffke</t>
  </si>
  <si>
    <t>Ute Becker</t>
  </si>
  <si>
    <t>10.Platz</t>
  </si>
  <si>
    <t>Stand nach 2 Spieltagen:</t>
  </si>
  <si>
    <t>Punkte 3.Spieltag</t>
  </si>
  <si>
    <t>Michael Schindel</t>
  </si>
  <si>
    <t>Susanne Dörner</t>
  </si>
  <si>
    <t>Andreas Kobusa</t>
  </si>
  <si>
    <t>Mathias Lucht</t>
  </si>
  <si>
    <t>Rainer Rutkowski</t>
  </si>
  <si>
    <t>Daniel Bobzin</t>
  </si>
  <si>
    <t>Roland Krause</t>
  </si>
  <si>
    <t>Julia</t>
  </si>
  <si>
    <t>Jens</t>
  </si>
  <si>
    <t>Sylva Meusling</t>
  </si>
  <si>
    <t>Lotti</t>
  </si>
  <si>
    <t>Endergebnis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</si>
</sst>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I43" sqref="I43"/>
    </sheetView>
  </sheetViews>
  <sheetFormatPr defaultColWidth="11.421875" defaultRowHeight="12.75"/>
  <cols>
    <col min="1" max="1" width="3.57421875" style="0" customWidth="1"/>
    <col min="2" max="2" width="17.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76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45</v>
      </c>
      <c r="C7" s="17">
        <v>132</v>
      </c>
      <c r="D7" s="17"/>
      <c r="E7" s="17">
        <f aca="true" t="shared" si="0" ref="E7:E14">SUM(C7:D7)</f>
        <v>132</v>
      </c>
      <c r="F7" s="17">
        <v>133</v>
      </c>
      <c r="G7" s="17"/>
      <c r="H7" s="17">
        <f aca="true" t="shared" si="1" ref="H7:H14">SUM(F7:G7)</f>
        <v>133</v>
      </c>
      <c r="I7" s="17">
        <v>128</v>
      </c>
      <c r="J7" s="17"/>
      <c r="K7" s="4">
        <f aca="true" t="shared" si="2" ref="K7:K14">SUM(I7:J7)</f>
        <v>128</v>
      </c>
      <c r="L7" s="4">
        <f aca="true" t="shared" si="3" ref="L7:L14">SUM(K7,H7,E7)</f>
        <v>393</v>
      </c>
    </row>
    <row r="8" spans="1:12" ht="12.75">
      <c r="A8" s="4">
        <v>2</v>
      </c>
      <c r="B8" s="45" t="s">
        <v>143</v>
      </c>
      <c r="C8" s="17">
        <v>112</v>
      </c>
      <c r="D8" s="17"/>
      <c r="E8" s="17">
        <f t="shared" si="0"/>
        <v>112</v>
      </c>
      <c r="F8" s="17">
        <v>100</v>
      </c>
      <c r="G8" s="29"/>
      <c r="H8" s="17">
        <f t="shared" si="1"/>
        <v>100</v>
      </c>
      <c r="I8" s="17">
        <v>106</v>
      </c>
      <c r="J8" s="17"/>
      <c r="K8" s="4">
        <f t="shared" si="2"/>
        <v>106</v>
      </c>
      <c r="L8" s="4">
        <f t="shared" si="3"/>
        <v>318</v>
      </c>
    </row>
    <row r="9" spans="1:12" ht="12.75">
      <c r="A9" s="4">
        <v>3</v>
      </c>
      <c r="B9" s="45" t="s">
        <v>144</v>
      </c>
      <c r="C9" s="17">
        <v>143</v>
      </c>
      <c r="D9" s="17"/>
      <c r="E9" s="17">
        <f t="shared" si="0"/>
        <v>143</v>
      </c>
      <c r="F9" s="17">
        <v>147</v>
      </c>
      <c r="G9" s="17"/>
      <c r="H9" s="17">
        <f t="shared" si="1"/>
        <v>147</v>
      </c>
      <c r="I9" s="17">
        <v>170</v>
      </c>
      <c r="J9" s="17"/>
      <c r="K9" s="4">
        <f t="shared" si="2"/>
        <v>170</v>
      </c>
      <c r="L9" s="4">
        <f t="shared" si="3"/>
        <v>460</v>
      </c>
    </row>
    <row r="10" spans="1:12" ht="12.75">
      <c r="A10" s="4">
        <v>4</v>
      </c>
      <c r="B10" s="46" t="s">
        <v>145</v>
      </c>
      <c r="C10" s="17">
        <v>133</v>
      </c>
      <c r="D10" s="17">
        <v>10</v>
      </c>
      <c r="E10" s="17">
        <f t="shared" si="0"/>
        <v>143</v>
      </c>
      <c r="F10" s="17">
        <v>145</v>
      </c>
      <c r="G10" s="17">
        <v>10</v>
      </c>
      <c r="H10" s="17">
        <f t="shared" si="1"/>
        <v>155</v>
      </c>
      <c r="I10" s="17">
        <v>111</v>
      </c>
      <c r="J10" s="17">
        <v>10</v>
      </c>
      <c r="K10" s="4">
        <f t="shared" si="2"/>
        <v>121</v>
      </c>
      <c r="L10" s="4">
        <f t="shared" si="3"/>
        <v>419</v>
      </c>
    </row>
    <row r="11" spans="1:12" ht="12.75">
      <c r="A11" s="4">
        <v>5</v>
      </c>
      <c r="B11" s="45" t="s">
        <v>146</v>
      </c>
      <c r="C11" s="17">
        <v>128</v>
      </c>
      <c r="D11" s="17"/>
      <c r="E11" s="17">
        <f t="shared" si="0"/>
        <v>128</v>
      </c>
      <c r="F11" s="17">
        <v>85</v>
      </c>
      <c r="G11" s="17"/>
      <c r="H11" s="17">
        <f t="shared" si="1"/>
        <v>85</v>
      </c>
      <c r="I11" s="17">
        <v>81</v>
      </c>
      <c r="J11" s="17"/>
      <c r="K11" s="4">
        <f t="shared" si="2"/>
        <v>81</v>
      </c>
      <c r="L11" s="4">
        <f t="shared" si="3"/>
        <v>294</v>
      </c>
    </row>
    <row r="12" spans="1:12" ht="12.75">
      <c r="A12" s="4">
        <v>6</v>
      </c>
      <c r="B12" s="45" t="s">
        <v>147</v>
      </c>
      <c r="C12" s="17">
        <v>100</v>
      </c>
      <c r="D12" s="17"/>
      <c r="E12" s="17">
        <f t="shared" si="0"/>
        <v>100</v>
      </c>
      <c r="F12" s="17">
        <v>112</v>
      </c>
      <c r="G12" s="29"/>
      <c r="H12" s="17">
        <f t="shared" si="1"/>
        <v>112</v>
      </c>
      <c r="I12" s="17">
        <v>143</v>
      </c>
      <c r="J12" s="17"/>
      <c r="K12" s="4">
        <f t="shared" si="2"/>
        <v>143</v>
      </c>
      <c r="L12" s="4">
        <f t="shared" si="3"/>
        <v>355</v>
      </c>
    </row>
    <row r="13" spans="1:12" ht="12.75">
      <c r="A13" s="4">
        <v>7</v>
      </c>
      <c r="B13" s="45"/>
      <c r="C13" s="17"/>
      <c r="D13" s="17"/>
      <c r="E13" s="17">
        <f t="shared" si="0"/>
        <v>0</v>
      </c>
      <c r="F13" s="17"/>
      <c r="G13" s="17"/>
      <c r="H13" s="17">
        <f t="shared" si="1"/>
        <v>0</v>
      </c>
      <c r="I13" s="17"/>
      <c r="J13" s="17"/>
      <c r="K13" s="4">
        <f t="shared" si="2"/>
        <v>0</v>
      </c>
      <c r="L13" s="4">
        <f t="shared" si="3"/>
        <v>0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758</v>
      </c>
      <c r="F15" s="11"/>
      <c r="H15" s="11">
        <f>SUM(H7:H14)</f>
        <v>732</v>
      </c>
      <c r="J15" s="11"/>
      <c r="K15" s="5">
        <f>SUM(K7:K14)</f>
        <v>749</v>
      </c>
      <c r="L15" s="2">
        <f>SUM(E15+H15+K15)</f>
        <v>2239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6" t="s">
        <v>145</v>
      </c>
      <c r="C21" s="17">
        <v>92</v>
      </c>
      <c r="D21" s="17">
        <v>10</v>
      </c>
      <c r="E21" s="17">
        <f>C21+D21</f>
        <v>102</v>
      </c>
      <c r="F21" s="17">
        <v>98</v>
      </c>
      <c r="G21" s="29">
        <v>10</v>
      </c>
      <c r="H21" s="17">
        <f>F21+G21</f>
        <v>108</v>
      </c>
      <c r="I21" s="17">
        <v>136</v>
      </c>
      <c r="J21" s="17">
        <v>10</v>
      </c>
      <c r="K21" s="4">
        <f>I21+J21</f>
        <v>146</v>
      </c>
      <c r="L21" s="4">
        <f>E21+H21+K21</f>
        <v>356</v>
      </c>
    </row>
    <row r="22" spans="1:12" ht="12.75">
      <c r="A22" s="4">
        <v>2</v>
      </c>
      <c r="B22" s="45" t="s">
        <v>45</v>
      </c>
      <c r="C22" s="17">
        <v>134</v>
      </c>
      <c r="D22" s="17"/>
      <c r="E22" s="17">
        <f aca="true" t="shared" si="4" ref="E22:E29">C22+D22</f>
        <v>134</v>
      </c>
      <c r="F22" s="17">
        <v>82</v>
      </c>
      <c r="G22" s="17"/>
      <c r="H22" s="17">
        <f aca="true" t="shared" si="5" ref="H22:H29">F22+G22</f>
        <v>82</v>
      </c>
      <c r="I22" s="17">
        <v>123</v>
      </c>
      <c r="J22" s="17"/>
      <c r="K22" s="4">
        <f aca="true" t="shared" si="6" ref="K22:K29">I22+J22</f>
        <v>123</v>
      </c>
      <c r="L22" s="4">
        <f aca="true" t="shared" si="7" ref="L22:L29">E22+H22+K22</f>
        <v>339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5" t="s">
        <v>144</v>
      </c>
      <c r="C24" s="17">
        <v>127</v>
      </c>
      <c r="D24" s="17"/>
      <c r="E24" s="17">
        <f t="shared" si="4"/>
        <v>127</v>
      </c>
      <c r="F24" s="17">
        <v>117</v>
      </c>
      <c r="G24" s="17"/>
      <c r="H24" s="17">
        <f t="shared" si="5"/>
        <v>117</v>
      </c>
      <c r="I24" s="17">
        <v>134</v>
      </c>
      <c r="J24" s="17"/>
      <c r="K24" s="4">
        <f t="shared" si="6"/>
        <v>134</v>
      </c>
      <c r="L24" s="4">
        <f t="shared" si="7"/>
        <v>378</v>
      </c>
    </row>
    <row r="25" spans="1:12" ht="12.75">
      <c r="A25" s="4">
        <v>3.66666666666667</v>
      </c>
      <c r="B25" s="45" t="s">
        <v>147</v>
      </c>
      <c r="C25" s="17">
        <v>111</v>
      </c>
      <c r="D25" s="17"/>
      <c r="E25" s="17">
        <f t="shared" si="4"/>
        <v>111</v>
      </c>
      <c r="F25" s="17">
        <v>105</v>
      </c>
      <c r="G25" s="17"/>
      <c r="H25" s="17">
        <f t="shared" si="5"/>
        <v>105</v>
      </c>
      <c r="I25" s="17">
        <v>103</v>
      </c>
      <c r="J25" s="17"/>
      <c r="K25" s="4">
        <f t="shared" si="6"/>
        <v>103</v>
      </c>
      <c r="L25" s="4">
        <f t="shared" si="7"/>
        <v>319</v>
      </c>
    </row>
    <row r="26" spans="1:12" ht="12.75">
      <c r="A26" s="4">
        <v>5</v>
      </c>
      <c r="B26" s="45" t="s">
        <v>143</v>
      </c>
      <c r="C26" s="17">
        <v>127</v>
      </c>
      <c r="D26" s="17"/>
      <c r="E26" s="17">
        <f t="shared" si="4"/>
        <v>127</v>
      </c>
      <c r="F26" s="17">
        <v>107</v>
      </c>
      <c r="G26" s="17"/>
      <c r="H26" s="17">
        <f t="shared" si="5"/>
        <v>107</v>
      </c>
      <c r="I26" s="17">
        <v>121</v>
      </c>
      <c r="J26" s="17"/>
      <c r="K26" s="4">
        <f t="shared" si="6"/>
        <v>121</v>
      </c>
      <c r="L26" s="4">
        <f t="shared" si="7"/>
        <v>355</v>
      </c>
    </row>
    <row r="27" spans="1:12" ht="12.75">
      <c r="A27" s="4">
        <v>6.33333333333333</v>
      </c>
      <c r="B27" s="46" t="s">
        <v>165</v>
      </c>
      <c r="C27" s="17">
        <v>123</v>
      </c>
      <c r="D27" s="17">
        <v>10</v>
      </c>
      <c r="E27" s="17">
        <f t="shared" si="4"/>
        <v>133</v>
      </c>
      <c r="F27" s="17">
        <v>123</v>
      </c>
      <c r="G27" s="29">
        <v>10</v>
      </c>
      <c r="H27" s="17">
        <f t="shared" si="5"/>
        <v>133</v>
      </c>
      <c r="I27" s="17">
        <v>135</v>
      </c>
      <c r="J27" s="17">
        <v>10</v>
      </c>
      <c r="K27" s="4">
        <f t="shared" si="6"/>
        <v>145</v>
      </c>
      <c r="L27" s="4">
        <f t="shared" si="7"/>
        <v>411</v>
      </c>
    </row>
    <row r="28" spans="1:12" ht="12.75">
      <c r="A28" s="4">
        <v>7</v>
      </c>
      <c r="B28" s="45"/>
      <c r="C28" s="17"/>
      <c r="D28" s="17"/>
      <c r="E28" s="17">
        <f t="shared" si="4"/>
        <v>0</v>
      </c>
      <c r="F28" s="17"/>
      <c r="G28" s="17"/>
      <c r="H28" s="17">
        <f t="shared" si="5"/>
        <v>0</v>
      </c>
      <c r="I28" s="17"/>
      <c r="J28" s="17"/>
      <c r="K28" s="4">
        <f t="shared" si="6"/>
        <v>0</v>
      </c>
      <c r="L28" s="4">
        <f t="shared" si="7"/>
        <v>0</v>
      </c>
    </row>
    <row r="29" spans="1:12" ht="12.75">
      <c r="A29" s="4">
        <v>8</v>
      </c>
      <c r="B29" s="17"/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2:12" ht="12.75">
      <c r="B30" s="21"/>
      <c r="D30" s="11"/>
      <c r="E30" s="15">
        <f>SUM(E21:E29)</f>
        <v>734</v>
      </c>
      <c r="F30" s="11"/>
      <c r="H30" s="11">
        <f>SUM(H21:H29)</f>
        <v>652</v>
      </c>
      <c r="J30" s="11"/>
      <c r="K30" s="5">
        <f>SUM(K21:K29)</f>
        <v>772</v>
      </c>
      <c r="L30" s="2">
        <f>SUM(E30+H30+K30)</f>
        <v>2158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144</v>
      </c>
      <c r="C37" s="17">
        <v>154</v>
      </c>
      <c r="D37" s="17"/>
      <c r="E37" s="17">
        <f aca="true" t="shared" si="8" ref="E37:E44">C37+D37</f>
        <v>154</v>
      </c>
      <c r="F37" s="17">
        <v>112</v>
      </c>
      <c r="G37" s="29"/>
      <c r="H37" s="17">
        <f aca="true" t="shared" si="9" ref="H37:H44">F37+G37</f>
        <v>112</v>
      </c>
      <c r="I37" s="17">
        <v>156</v>
      </c>
      <c r="J37" s="17"/>
      <c r="K37" s="4">
        <f aca="true" t="shared" si="10" ref="K37:K44">I37+J37</f>
        <v>156</v>
      </c>
      <c r="L37" s="4">
        <f aca="true" t="shared" si="11" ref="L37:L45">E37+H37+K37</f>
        <v>422</v>
      </c>
    </row>
    <row r="38" spans="1:12" ht="12.75">
      <c r="A38" s="4">
        <v>2</v>
      </c>
      <c r="B38" s="46" t="s">
        <v>145</v>
      </c>
      <c r="C38" s="17">
        <v>71</v>
      </c>
      <c r="D38" s="17">
        <v>10</v>
      </c>
      <c r="E38" s="17">
        <f t="shared" si="8"/>
        <v>81</v>
      </c>
      <c r="F38" s="17">
        <v>107</v>
      </c>
      <c r="G38" s="17">
        <v>10</v>
      </c>
      <c r="H38" s="17">
        <f t="shared" si="9"/>
        <v>117</v>
      </c>
      <c r="I38" s="17">
        <v>111</v>
      </c>
      <c r="J38" s="17">
        <v>10</v>
      </c>
      <c r="K38" s="4">
        <f t="shared" si="10"/>
        <v>121</v>
      </c>
      <c r="L38" s="4">
        <f t="shared" si="11"/>
        <v>319</v>
      </c>
    </row>
    <row r="39" spans="1:12" ht="12.75">
      <c r="A39" s="4">
        <v>3</v>
      </c>
      <c r="B39" s="45" t="s">
        <v>147</v>
      </c>
      <c r="C39" s="17">
        <v>100</v>
      </c>
      <c r="D39" s="17"/>
      <c r="E39" s="17">
        <f t="shared" si="8"/>
        <v>100</v>
      </c>
      <c r="F39" s="17">
        <v>78</v>
      </c>
      <c r="G39" s="29"/>
      <c r="H39" s="17">
        <f t="shared" si="9"/>
        <v>78</v>
      </c>
      <c r="I39" s="17">
        <v>97</v>
      </c>
      <c r="J39" s="17"/>
      <c r="K39" s="4">
        <f t="shared" si="10"/>
        <v>97</v>
      </c>
      <c r="L39" s="4">
        <f t="shared" si="11"/>
        <v>275</v>
      </c>
    </row>
    <row r="40" spans="1:12" ht="12.75">
      <c r="A40" s="4">
        <v>4</v>
      </c>
      <c r="B40" s="45" t="s">
        <v>143</v>
      </c>
      <c r="C40" s="17">
        <v>125</v>
      </c>
      <c r="D40" s="17"/>
      <c r="E40" s="17">
        <f t="shared" si="8"/>
        <v>125</v>
      </c>
      <c r="F40" s="17">
        <v>107</v>
      </c>
      <c r="G40" s="17"/>
      <c r="H40" s="17">
        <f t="shared" si="9"/>
        <v>107</v>
      </c>
      <c r="I40" s="17">
        <v>148</v>
      </c>
      <c r="J40" s="17"/>
      <c r="K40" s="4">
        <f t="shared" si="10"/>
        <v>148</v>
      </c>
      <c r="L40" s="4">
        <f t="shared" si="11"/>
        <v>380</v>
      </c>
    </row>
    <row r="41" spans="1:12" ht="12.75">
      <c r="A41" s="4">
        <v>5</v>
      </c>
      <c r="B41" s="45" t="s">
        <v>59</v>
      </c>
      <c r="C41" s="17">
        <v>99</v>
      </c>
      <c r="D41" s="17">
        <v>10</v>
      </c>
      <c r="E41" s="17">
        <f t="shared" si="8"/>
        <v>109</v>
      </c>
      <c r="F41" s="17">
        <v>152</v>
      </c>
      <c r="G41" s="17">
        <v>10</v>
      </c>
      <c r="H41" s="17">
        <f t="shared" si="9"/>
        <v>162</v>
      </c>
      <c r="I41" s="17">
        <v>110</v>
      </c>
      <c r="J41" s="17">
        <v>10</v>
      </c>
      <c r="K41" s="4">
        <f t="shared" si="10"/>
        <v>120</v>
      </c>
      <c r="L41" s="4">
        <f t="shared" si="11"/>
        <v>391</v>
      </c>
    </row>
    <row r="42" spans="1:12" ht="12.75">
      <c r="A42" s="4">
        <v>6</v>
      </c>
      <c r="B42" s="45" t="s">
        <v>180</v>
      </c>
      <c r="C42" s="17">
        <v>148</v>
      </c>
      <c r="D42" s="17"/>
      <c r="E42" s="17">
        <f>C42+D42</f>
        <v>148</v>
      </c>
      <c r="F42" s="17">
        <v>115</v>
      </c>
      <c r="G42" s="17"/>
      <c r="H42" s="17">
        <f>F42+G42</f>
        <v>115</v>
      </c>
      <c r="I42" s="17">
        <v>154</v>
      </c>
      <c r="J42" s="17"/>
      <c r="K42" s="4">
        <f>I42+J42</f>
        <v>154</v>
      </c>
      <c r="L42" s="4">
        <f>E42+H42+K42</f>
        <v>417</v>
      </c>
    </row>
    <row r="43" spans="1:12" ht="12.75">
      <c r="A43" s="4">
        <v>7</v>
      </c>
      <c r="B43" s="45"/>
      <c r="C43" s="17"/>
      <c r="D43" s="17"/>
      <c r="E43" s="17">
        <f t="shared" si="8"/>
        <v>0</v>
      </c>
      <c r="F43" s="17"/>
      <c r="G43" s="17"/>
      <c r="H43" s="17">
        <f t="shared" si="9"/>
        <v>0</v>
      </c>
      <c r="I43" s="17"/>
      <c r="J43" s="17"/>
      <c r="K43" s="4">
        <f t="shared" si="10"/>
        <v>0</v>
      </c>
      <c r="L43" s="4">
        <f t="shared" si="11"/>
        <v>0</v>
      </c>
    </row>
    <row r="44" spans="1:12" ht="12.75">
      <c r="A44" s="4">
        <v>8</v>
      </c>
      <c r="B44" s="46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717</v>
      </c>
      <c r="H45" s="18">
        <f>SUM(H37:H44)</f>
        <v>691</v>
      </c>
      <c r="K45" s="5">
        <f>SUM(K37:K44)</f>
        <v>796</v>
      </c>
      <c r="L45" s="8">
        <f t="shared" si="11"/>
        <v>2204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9">
      <selection activeCell="P48" sqref="P48"/>
    </sheetView>
  </sheetViews>
  <sheetFormatPr defaultColWidth="11.421875" defaultRowHeight="12.75"/>
  <cols>
    <col min="1" max="1" width="3.57421875" style="0" customWidth="1"/>
    <col min="2" max="2" width="17.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81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101</v>
      </c>
      <c r="C7" s="17">
        <v>161</v>
      </c>
      <c r="D7" s="17">
        <v>10</v>
      </c>
      <c r="E7" s="17">
        <f aca="true" t="shared" si="0" ref="E7:E14">SUM(C7:D7)</f>
        <v>171</v>
      </c>
      <c r="F7" s="17">
        <v>100</v>
      </c>
      <c r="G7" s="17">
        <v>10</v>
      </c>
      <c r="H7" s="17">
        <f aca="true" t="shared" si="1" ref="H7:H14">SUM(F7:G7)</f>
        <v>110</v>
      </c>
      <c r="I7" s="17"/>
      <c r="J7" s="17"/>
      <c r="K7" s="4">
        <f aca="true" t="shared" si="2" ref="K7:K14">SUM(I7:J7)</f>
        <v>0</v>
      </c>
      <c r="L7" s="4">
        <f aca="true" t="shared" si="3" ref="L7:L14">SUM(K7,H7,E7)</f>
        <v>281</v>
      </c>
    </row>
    <row r="8" spans="1:12" ht="12.75">
      <c r="A8" s="4">
        <v>2</v>
      </c>
      <c r="B8" s="45" t="s">
        <v>102</v>
      </c>
      <c r="C8" s="17">
        <v>126</v>
      </c>
      <c r="D8" s="17">
        <v>10</v>
      </c>
      <c r="E8" s="17">
        <f t="shared" si="0"/>
        <v>136</v>
      </c>
      <c r="F8" s="17">
        <v>97</v>
      </c>
      <c r="G8" s="29">
        <v>10</v>
      </c>
      <c r="H8" s="17">
        <f t="shared" si="1"/>
        <v>107</v>
      </c>
      <c r="I8" s="17">
        <v>113</v>
      </c>
      <c r="J8" s="17">
        <v>10</v>
      </c>
      <c r="K8" s="4">
        <f t="shared" si="2"/>
        <v>123</v>
      </c>
      <c r="L8" s="4">
        <f t="shared" si="3"/>
        <v>366</v>
      </c>
    </row>
    <row r="9" spans="1:12" ht="12.75">
      <c r="A9" s="4">
        <v>3</v>
      </c>
      <c r="B9" s="45" t="s">
        <v>103</v>
      </c>
      <c r="C9" s="17">
        <v>116</v>
      </c>
      <c r="D9" s="17"/>
      <c r="E9" s="17">
        <f t="shared" si="0"/>
        <v>116</v>
      </c>
      <c r="F9" s="17">
        <v>98</v>
      </c>
      <c r="G9" s="17"/>
      <c r="H9" s="17">
        <f t="shared" si="1"/>
        <v>98</v>
      </c>
      <c r="I9" s="17">
        <v>146</v>
      </c>
      <c r="J9" s="17"/>
      <c r="K9" s="4">
        <f t="shared" si="2"/>
        <v>146</v>
      </c>
      <c r="L9" s="4">
        <f t="shared" si="3"/>
        <v>360</v>
      </c>
    </row>
    <row r="10" spans="1:12" ht="12.75">
      <c r="A10" s="4">
        <v>4</v>
      </c>
      <c r="B10" s="46" t="s">
        <v>69</v>
      </c>
      <c r="C10" s="17">
        <v>104</v>
      </c>
      <c r="D10" s="17"/>
      <c r="E10" s="17">
        <f t="shared" si="0"/>
        <v>104</v>
      </c>
      <c r="F10" s="17">
        <v>116</v>
      </c>
      <c r="G10" s="17"/>
      <c r="H10" s="17">
        <f t="shared" si="1"/>
        <v>116</v>
      </c>
      <c r="I10" s="17">
        <v>124</v>
      </c>
      <c r="J10" s="17"/>
      <c r="K10" s="4">
        <f t="shared" si="2"/>
        <v>124</v>
      </c>
      <c r="L10" s="4">
        <f t="shared" si="3"/>
        <v>344</v>
      </c>
    </row>
    <row r="11" spans="1:12" ht="12.75">
      <c r="A11" s="4">
        <v>5</v>
      </c>
      <c r="B11" s="45" t="s">
        <v>104</v>
      </c>
      <c r="C11" s="17">
        <v>138</v>
      </c>
      <c r="D11" s="17"/>
      <c r="E11" s="17">
        <f t="shared" si="0"/>
        <v>138</v>
      </c>
      <c r="F11" s="17">
        <v>138</v>
      </c>
      <c r="G11" s="17"/>
      <c r="H11" s="17">
        <f t="shared" si="1"/>
        <v>138</v>
      </c>
      <c r="I11" s="17">
        <v>125</v>
      </c>
      <c r="J11" s="17"/>
      <c r="K11" s="4">
        <f t="shared" si="2"/>
        <v>125</v>
      </c>
      <c r="L11" s="4">
        <f t="shared" si="3"/>
        <v>401</v>
      </c>
    </row>
    <row r="12" spans="1:12" ht="12.75">
      <c r="A12" s="4">
        <v>6</v>
      </c>
      <c r="B12" s="45" t="s">
        <v>105</v>
      </c>
      <c r="C12" s="17">
        <v>82</v>
      </c>
      <c r="D12" s="17">
        <v>10</v>
      </c>
      <c r="E12" s="17">
        <f t="shared" si="0"/>
        <v>92</v>
      </c>
      <c r="F12" s="17"/>
      <c r="G12" s="29"/>
      <c r="H12" s="17">
        <f t="shared" si="1"/>
        <v>0</v>
      </c>
      <c r="I12" s="17">
        <v>125</v>
      </c>
      <c r="J12" s="17">
        <v>10</v>
      </c>
      <c r="K12" s="4">
        <f t="shared" si="2"/>
        <v>135</v>
      </c>
      <c r="L12" s="4">
        <f t="shared" si="3"/>
        <v>227</v>
      </c>
    </row>
    <row r="13" spans="1:12" ht="12.75">
      <c r="A13" s="4">
        <v>7</v>
      </c>
      <c r="B13" s="45" t="s">
        <v>106</v>
      </c>
      <c r="C13" s="17"/>
      <c r="D13" s="17"/>
      <c r="E13" s="17">
        <f t="shared" si="0"/>
        <v>0</v>
      </c>
      <c r="F13" s="17">
        <v>148</v>
      </c>
      <c r="G13" s="17"/>
      <c r="H13" s="17">
        <f t="shared" si="1"/>
        <v>148</v>
      </c>
      <c r="I13" s="17">
        <v>108</v>
      </c>
      <c r="J13" s="17"/>
      <c r="K13" s="4">
        <f t="shared" si="2"/>
        <v>108</v>
      </c>
      <c r="L13" s="4">
        <f t="shared" si="3"/>
        <v>256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757</v>
      </c>
      <c r="F15" s="11"/>
      <c r="H15" s="11">
        <f>SUM(H7:H14)</f>
        <v>717</v>
      </c>
      <c r="J15" s="11"/>
      <c r="K15" s="5">
        <f>SUM(K7:K14)</f>
        <v>761</v>
      </c>
      <c r="L15" s="2">
        <f>SUM(E15+H15+K15)</f>
        <v>2235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5" t="s">
        <v>174</v>
      </c>
      <c r="C21" s="17">
        <v>139</v>
      </c>
      <c r="D21" s="17"/>
      <c r="E21" s="17">
        <f>C21+D21</f>
        <v>139</v>
      </c>
      <c r="F21" s="17">
        <v>147</v>
      </c>
      <c r="G21" s="29"/>
      <c r="H21" s="17">
        <f>F21+G21</f>
        <v>147</v>
      </c>
      <c r="I21" s="17">
        <v>144</v>
      </c>
      <c r="J21" s="17"/>
      <c r="K21" s="4">
        <f>I21+J21</f>
        <v>144</v>
      </c>
      <c r="L21" s="4">
        <f>E21+H21+K21</f>
        <v>430</v>
      </c>
    </row>
    <row r="22" spans="1:12" ht="12.75">
      <c r="A22" s="4">
        <v>2</v>
      </c>
      <c r="B22" s="45" t="s">
        <v>103</v>
      </c>
      <c r="C22" s="17">
        <v>128</v>
      </c>
      <c r="D22" s="17"/>
      <c r="E22" s="17">
        <f aca="true" t="shared" si="4" ref="E22:E29">C22+D22</f>
        <v>128</v>
      </c>
      <c r="F22" s="17">
        <v>99</v>
      </c>
      <c r="G22" s="17"/>
      <c r="H22" s="17">
        <f aca="true" t="shared" si="5" ref="H22:H29">F22+G22</f>
        <v>99</v>
      </c>
      <c r="I22" s="17">
        <v>131</v>
      </c>
      <c r="J22" s="17"/>
      <c r="K22" s="4">
        <f aca="true" t="shared" si="6" ref="K22:K29">I22+J22</f>
        <v>131</v>
      </c>
      <c r="L22" s="4">
        <f aca="true" t="shared" si="7" ref="L22:L29">E22+H22+K22</f>
        <v>358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6" t="s">
        <v>175</v>
      </c>
      <c r="C24" s="17">
        <v>80</v>
      </c>
      <c r="D24" s="17"/>
      <c r="E24" s="17">
        <f t="shared" si="4"/>
        <v>80</v>
      </c>
      <c r="F24" s="17">
        <v>134</v>
      </c>
      <c r="G24" s="17"/>
      <c r="H24" s="17">
        <f t="shared" si="5"/>
        <v>134</v>
      </c>
      <c r="I24" s="17">
        <v>120</v>
      </c>
      <c r="J24" s="17"/>
      <c r="K24" s="4">
        <f t="shared" si="6"/>
        <v>120</v>
      </c>
      <c r="L24" s="4">
        <f t="shared" si="7"/>
        <v>334</v>
      </c>
    </row>
    <row r="25" spans="1:12" ht="12.75">
      <c r="A25" s="4">
        <v>4</v>
      </c>
      <c r="B25" s="45" t="s">
        <v>104</v>
      </c>
      <c r="C25" s="17">
        <v>141</v>
      </c>
      <c r="D25" s="17"/>
      <c r="E25" s="17">
        <f t="shared" si="4"/>
        <v>141</v>
      </c>
      <c r="F25" s="17">
        <v>163</v>
      </c>
      <c r="G25" s="17"/>
      <c r="H25" s="17">
        <f t="shared" si="5"/>
        <v>163</v>
      </c>
      <c r="I25" s="17">
        <v>153</v>
      </c>
      <c r="J25" s="17"/>
      <c r="K25" s="4">
        <f t="shared" si="6"/>
        <v>153</v>
      </c>
      <c r="L25" s="4">
        <f t="shared" si="7"/>
        <v>457</v>
      </c>
    </row>
    <row r="26" spans="1:12" ht="12.75">
      <c r="A26" s="4">
        <v>5</v>
      </c>
      <c r="B26" s="46" t="s">
        <v>69</v>
      </c>
      <c r="C26" s="17">
        <v>95</v>
      </c>
      <c r="D26" s="17"/>
      <c r="E26" s="17">
        <f t="shared" si="4"/>
        <v>95</v>
      </c>
      <c r="F26" s="17">
        <v>141</v>
      </c>
      <c r="G26" s="17"/>
      <c r="H26" s="17">
        <f t="shared" si="5"/>
        <v>141</v>
      </c>
      <c r="I26" s="17">
        <v>106</v>
      </c>
      <c r="J26" s="17"/>
      <c r="K26" s="4">
        <f t="shared" si="6"/>
        <v>106</v>
      </c>
      <c r="L26" s="4">
        <f t="shared" si="7"/>
        <v>342</v>
      </c>
    </row>
    <row r="27" spans="1:12" ht="12.75">
      <c r="A27" s="4">
        <v>6</v>
      </c>
      <c r="B27" s="45" t="s">
        <v>105</v>
      </c>
      <c r="C27" s="17">
        <v>131</v>
      </c>
      <c r="D27" s="17">
        <v>10</v>
      </c>
      <c r="E27" s="17">
        <f t="shared" si="4"/>
        <v>141</v>
      </c>
      <c r="F27" s="17">
        <v>77</v>
      </c>
      <c r="G27" s="29">
        <v>10</v>
      </c>
      <c r="H27" s="17">
        <f t="shared" si="5"/>
        <v>87</v>
      </c>
      <c r="I27" s="17">
        <v>103</v>
      </c>
      <c r="J27" s="17">
        <v>10</v>
      </c>
      <c r="K27" s="4">
        <f t="shared" si="6"/>
        <v>113</v>
      </c>
      <c r="L27" s="4">
        <f t="shared" si="7"/>
        <v>341</v>
      </c>
    </row>
    <row r="28" spans="1:12" ht="12.75">
      <c r="A28" s="4">
        <v>7</v>
      </c>
      <c r="B28" s="45"/>
      <c r="C28" s="17"/>
      <c r="D28" s="17"/>
      <c r="E28" s="17">
        <f t="shared" si="4"/>
        <v>0</v>
      </c>
      <c r="F28" s="17"/>
      <c r="G28" s="17"/>
      <c r="H28" s="17">
        <f t="shared" si="5"/>
        <v>0</v>
      </c>
      <c r="I28" s="17"/>
      <c r="J28" s="17"/>
      <c r="K28" s="4">
        <f t="shared" si="6"/>
        <v>0</v>
      </c>
      <c r="L28" s="4">
        <f t="shared" si="7"/>
        <v>0</v>
      </c>
    </row>
    <row r="29" spans="1:12" ht="12.75">
      <c r="A29" s="4">
        <v>8</v>
      </c>
      <c r="B29" s="17"/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2:12" ht="12.75">
      <c r="B30" s="21"/>
      <c r="D30" s="11"/>
      <c r="E30" s="15">
        <f>SUM(E21:E29)</f>
        <v>724</v>
      </c>
      <c r="F30" s="11"/>
      <c r="H30" s="11">
        <f>SUM(H21:H29)</f>
        <v>771</v>
      </c>
      <c r="J30" s="11"/>
      <c r="K30" s="5">
        <f>SUM(K21:K29)</f>
        <v>767</v>
      </c>
      <c r="L30" s="2">
        <f>SUM(E30+H30+K30)</f>
        <v>2262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104</v>
      </c>
      <c r="C37" s="17">
        <v>178</v>
      </c>
      <c r="D37" s="17"/>
      <c r="E37" s="17">
        <f aca="true" t="shared" si="8" ref="E37:E44">C37+D37</f>
        <v>178</v>
      </c>
      <c r="F37" s="17">
        <v>196</v>
      </c>
      <c r="G37" s="29"/>
      <c r="H37" s="17">
        <f aca="true" t="shared" si="9" ref="H37:H44">F37+G37</f>
        <v>196</v>
      </c>
      <c r="I37" s="17">
        <v>171</v>
      </c>
      <c r="J37" s="17"/>
      <c r="K37" s="4">
        <f aca="true" t="shared" si="10" ref="K37:K44">I37+J37</f>
        <v>171</v>
      </c>
      <c r="L37" s="4">
        <f aca="true" t="shared" si="11" ref="L37:L45">E37+H37+K37</f>
        <v>545</v>
      </c>
    </row>
    <row r="38" spans="1:12" ht="12.75">
      <c r="A38" s="4">
        <v>2</v>
      </c>
      <c r="B38" s="45" t="s">
        <v>103</v>
      </c>
      <c r="C38" s="17">
        <v>112</v>
      </c>
      <c r="D38" s="17"/>
      <c r="E38" s="17">
        <f t="shared" si="8"/>
        <v>112</v>
      </c>
      <c r="F38" s="17">
        <v>117</v>
      </c>
      <c r="G38" s="17"/>
      <c r="H38" s="17">
        <f t="shared" si="9"/>
        <v>117</v>
      </c>
      <c r="I38" s="17">
        <v>99</v>
      </c>
      <c r="J38" s="17"/>
      <c r="K38" s="4">
        <f t="shared" si="10"/>
        <v>99</v>
      </c>
      <c r="L38" s="4">
        <f t="shared" si="11"/>
        <v>328</v>
      </c>
    </row>
    <row r="39" spans="1:12" ht="12.75">
      <c r="A39" s="4">
        <v>3</v>
      </c>
      <c r="B39" s="45" t="s">
        <v>101</v>
      </c>
      <c r="C39" s="17">
        <v>107</v>
      </c>
      <c r="D39" s="17">
        <v>10</v>
      </c>
      <c r="E39" s="17">
        <f t="shared" si="8"/>
        <v>117</v>
      </c>
      <c r="F39" s="17">
        <v>85</v>
      </c>
      <c r="G39" s="29">
        <v>10</v>
      </c>
      <c r="H39" s="17">
        <f t="shared" si="9"/>
        <v>95</v>
      </c>
      <c r="I39" s="17">
        <v>103</v>
      </c>
      <c r="J39" s="17">
        <v>10</v>
      </c>
      <c r="K39" s="4">
        <f t="shared" si="10"/>
        <v>113</v>
      </c>
      <c r="L39" s="4">
        <f t="shared" si="11"/>
        <v>325</v>
      </c>
    </row>
    <row r="40" spans="1:12" ht="12.75">
      <c r="A40" s="4">
        <v>4</v>
      </c>
      <c r="B40" s="45" t="s">
        <v>185</v>
      </c>
      <c r="C40" s="17">
        <v>101</v>
      </c>
      <c r="D40" s="17"/>
      <c r="E40" s="17">
        <f t="shared" si="8"/>
        <v>101</v>
      </c>
      <c r="F40" s="17"/>
      <c r="G40" s="17"/>
      <c r="H40" s="17">
        <f t="shared" si="9"/>
        <v>0</v>
      </c>
      <c r="I40" s="17"/>
      <c r="J40" s="17"/>
      <c r="K40" s="4">
        <f t="shared" si="10"/>
        <v>0</v>
      </c>
      <c r="L40" s="4">
        <f t="shared" si="11"/>
        <v>101</v>
      </c>
    </row>
    <row r="41" spans="1:12" ht="12.75">
      <c r="A41" s="4">
        <v>5</v>
      </c>
      <c r="B41" s="46" t="s">
        <v>85</v>
      </c>
      <c r="C41" s="17"/>
      <c r="D41" s="17"/>
      <c r="E41" s="17">
        <f t="shared" si="8"/>
        <v>0</v>
      </c>
      <c r="F41" s="17">
        <v>144</v>
      </c>
      <c r="G41" s="17"/>
      <c r="H41" s="17">
        <f t="shared" si="9"/>
        <v>144</v>
      </c>
      <c r="I41" s="17"/>
      <c r="J41" s="17"/>
      <c r="K41" s="4">
        <f t="shared" si="10"/>
        <v>0</v>
      </c>
      <c r="L41" s="4">
        <f t="shared" si="11"/>
        <v>144</v>
      </c>
    </row>
    <row r="42" spans="1:12" ht="12.75">
      <c r="A42" s="4">
        <v>6</v>
      </c>
      <c r="B42" s="45" t="s">
        <v>169</v>
      </c>
      <c r="C42" s="17"/>
      <c r="D42" s="17"/>
      <c r="E42" s="17">
        <f>C42+D42</f>
        <v>0</v>
      </c>
      <c r="F42" s="17"/>
      <c r="G42" s="17"/>
      <c r="H42" s="17">
        <f>F42+G42</f>
        <v>0</v>
      </c>
      <c r="I42" s="17">
        <v>128</v>
      </c>
      <c r="J42" s="17"/>
      <c r="K42" s="4">
        <f>I42+J42</f>
        <v>128</v>
      </c>
      <c r="L42" s="4">
        <f>E42+H42+K42</f>
        <v>128</v>
      </c>
    </row>
    <row r="43" spans="1:12" ht="12.75">
      <c r="A43" s="4">
        <v>7</v>
      </c>
      <c r="B43" s="45"/>
      <c r="C43" s="17"/>
      <c r="D43" s="17"/>
      <c r="E43" s="17">
        <f t="shared" si="8"/>
        <v>0</v>
      </c>
      <c r="F43" s="17"/>
      <c r="G43" s="17"/>
      <c r="H43" s="17">
        <f t="shared" si="9"/>
        <v>0</v>
      </c>
      <c r="I43" s="17"/>
      <c r="J43" s="17"/>
      <c r="K43" s="4">
        <f t="shared" si="10"/>
        <v>0</v>
      </c>
      <c r="L43" s="4">
        <f t="shared" si="11"/>
        <v>0</v>
      </c>
    </row>
    <row r="44" spans="1:12" ht="12.75">
      <c r="A44" s="4">
        <v>8</v>
      </c>
      <c r="B44" s="46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508</v>
      </c>
      <c r="H45" s="18">
        <f>SUM(H37:H44)</f>
        <v>552</v>
      </c>
      <c r="K45" s="5">
        <f>SUM(K37:K44)</f>
        <v>511</v>
      </c>
      <c r="L45" s="8">
        <f t="shared" si="11"/>
        <v>1571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3">
      <selection activeCell="O41" sqref="O41"/>
    </sheetView>
  </sheetViews>
  <sheetFormatPr defaultColWidth="11.421875" defaultRowHeight="12.75"/>
  <cols>
    <col min="1" max="1" width="3.57421875" style="0" customWidth="1"/>
    <col min="2" max="2" width="19.14062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8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95</v>
      </c>
      <c r="C7" s="17">
        <v>107</v>
      </c>
      <c r="D7" s="17"/>
      <c r="E7" s="17">
        <f aca="true" t="shared" si="0" ref="E7:E14">SUM(C7:D7)</f>
        <v>107</v>
      </c>
      <c r="F7" s="17">
        <v>140</v>
      </c>
      <c r="G7" s="17"/>
      <c r="H7" s="17">
        <f aca="true" t="shared" si="1" ref="H7:H14">SUM(F7:G7)</f>
        <v>140</v>
      </c>
      <c r="I7" s="17">
        <v>136</v>
      </c>
      <c r="J7" s="17"/>
      <c r="K7" s="4">
        <f aca="true" t="shared" si="2" ref="K7:K14">SUM(I7:J7)</f>
        <v>136</v>
      </c>
      <c r="L7" s="4">
        <f aca="true" t="shared" si="3" ref="L7:L14">SUM(K7,H7,E7)</f>
        <v>383</v>
      </c>
    </row>
    <row r="8" spans="1:12" ht="12.75">
      <c r="A8" s="4">
        <v>2</v>
      </c>
      <c r="B8" s="45" t="s">
        <v>96</v>
      </c>
      <c r="C8" s="17">
        <v>122</v>
      </c>
      <c r="D8" s="17"/>
      <c r="E8" s="17">
        <f t="shared" si="0"/>
        <v>122</v>
      </c>
      <c r="F8" s="17">
        <v>120</v>
      </c>
      <c r="G8" s="29"/>
      <c r="H8" s="17">
        <f t="shared" si="1"/>
        <v>120</v>
      </c>
      <c r="I8" s="17">
        <v>125</v>
      </c>
      <c r="J8" s="17"/>
      <c r="K8" s="4">
        <f t="shared" si="2"/>
        <v>125</v>
      </c>
      <c r="L8" s="4">
        <f t="shared" si="3"/>
        <v>367</v>
      </c>
    </row>
    <row r="9" spans="1:12" ht="12.75">
      <c r="A9" s="4">
        <v>3</v>
      </c>
      <c r="B9" s="45" t="s">
        <v>97</v>
      </c>
      <c r="C9" s="17">
        <v>132</v>
      </c>
      <c r="D9" s="17"/>
      <c r="E9" s="17">
        <f t="shared" si="0"/>
        <v>132</v>
      </c>
      <c r="F9" s="17">
        <v>156</v>
      </c>
      <c r="G9" s="17"/>
      <c r="H9" s="17">
        <f t="shared" si="1"/>
        <v>156</v>
      </c>
      <c r="I9" s="17">
        <v>119</v>
      </c>
      <c r="J9" s="17"/>
      <c r="K9" s="4">
        <f t="shared" si="2"/>
        <v>119</v>
      </c>
      <c r="L9" s="4">
        <f t="shared" si="3"/>
        <v>407</v>
      </c>
    </row>
    <row r="10" spans="1:12" ht="12.75">
      <c r="A10" s="4">
        <v>4</v>
      </c>
      <c r="B10" s="46" t="s">
        <v>98</v>
      </c>
      <c r="C10" s="17">
        <v>173</v>
      </c>
      <c r="D10" s="17">
        <v>10</v>
      </c>
      <c r="E10" s="17">
        <f t="shared" si="0"/>
        <v>183</v>
      </c>
      <c r="F10" s="17">
        <v>132</v>
      </c>
      <c r="G10" s="17">
        <v>10</v>
      </c>
      <c r="H10" s="17">
        <f t="shared" si="1"/>
        <v>142</v>
      </c>
      <c r="I10" s="17">
        <v>122</v>
      </c>
      <c r="J10" s="17">
        <v>10</v>
      </c>
      <c r="K10" s="4">
        <f t="shared" si="2"/>
        <v>132</v>
      </c>
      <c r="L10" s="4">
        <f t="shared" si="3"/>
        <v>457</v>
      </c>
    </row>
    <row r="11" spans="1:12" ht="12.75">
      <c r="A11" s="4">
        <v>5</v>
      </c>
      <c r="B11" s="45" t="s">
        <v>99</v>
      </c>
      <c r="C11" s="17">
        <v>103</v>
      </c>
      <c r="D11" s="17">
        <v>10</v>
      </c>
      <c r="E11" s="17">
        <f t="shared" si="0"/>
        <v>113</v>
      </c>
      <c r="F11" s="17">
        <v>112</v>
      </c>
      <c r="G11" s="17">
        <v>10</v>
      </c>
      <c r="H11" s="17">
        <f t="shared" si="1"/>
        <v>122</v>
      </c>
      <c r="I11" s="17">
        <v>98</v>
      </c>
      <c r="J11" s="17">
        <v>10</v>
      </c>
      <c r="K11" s="4">
        <f t="shared" si="2"/>
        <v>108</v>
      </c>
      <c r="L11" s="4">
        <f t="shared" si="3"/>
        <v>343</v>
      </c>
    </row>
    <row r="12" spans="1:12" ht="12.75">
      <c r="A12" s="4">
        <v>6</v>
      </c>
      <c r="B12" s="45" t="s">
        <v>100</v>
      </c>
      <c r="C12" s="17">
        <v>132</v>
      </c>
      <c r="D12" s="17"/>
      <c r="E12" s="17">
        <f t="shared" si="0"/>
        <v>132</v>
      </c>
      <c r="F12" s="17">
        <v>136</v>
      </c>
      <c r="G12" s="29"/>
      <c r="H12" s="17">
        <f t="shared" si="1"/>
        <v>136</v>
      </c>
      <c r="I12" s="17">
        <v>146</v>
      </c>
      <c r="J12" s="17"/>
      <c r="K12" s="4">
        <f t="shared" si="2"/>
        <v>146</v>
      </c>
      <c r="L12" s="4">
        <f t="shared" si="3"/>
        <v>414</v>
      </c>
    </row>
    <row r="13" spans="1:12" ht="12.75">
      <c r="A13" s="4">
        <v>7</v>
      </c>
      <c r="B13" s="45"/>
      <c r="C13" s="17"/>
      <c r="D13" s="17"/>
      <c r="E13" s="17">
        <f t="shared" si="0"/>
        <v>0</v>
      </c>
      <c r="F13" s="17"/>
      <c r="G13" s="17"/>
      <c r="H13" s="17">
        <f t="shared" si="1"/>
        <v>0</v>
      </c>
      <c r="I13" s="17"/>
      <c r="J13" s="17"/>
      <c r="K13" s="4">
        <f t="shared" si="2"/>
        <v>0</v>
      </c>
      <c r="L13" s="4">
        <f t="shared" si="3"/>
        <v>0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789</v>
      </c>
      <c r="F15" s="11"/>
      <c r="H15" s="11">
        <f>SUM(H7:H14)</f>
        <v>816</v>
      </c>
      <c r="J15" s="11"/>
      <c r="K15" s="5">
        <f>SUM(K7:K14)</f>
        <v>766</v>
      </c>
      <c r="L15" s="2">
        <f>SUM(E15+H15+K15)</f>
        <v>2371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5" t="s">
        <v>95</v>
      </c>
      <c r="C21" s="17">
        <v>107</v>
      </c>
      <c r="D21" s="17"/>
      <c r="E21" s="17">
        <f>C21+D21</f>
        <v>107</v>
      </c>
      <c r="F21" s="17"/>
      <c r="G21" s="29"/>
      <c r="H21" s="17">
        <f>F21+G21</f>
        <v>0</v>
      </c>
      <c r="I21" s="17">
        <v>123</v>
      </c>
      <c r="J21" s="17"/>
      <c r="K21" s="4">
        <f>I21+J21</f>
        <v>123</v>
      </c>
      <c r="L21" s="4">
        <f>E21+H21+K21</f>
        <v>230</v>
      </c>
    </row>
    <row r="22" spans="1:12" ht="12.75">
      <c r="A22" s="4">
        <v>2</v>
      </c>
      <c r="B22" s="45" t="s">
        <v>99</v>
      </c>
      <c r="C22" s="17">
        <v>173</v>
      </c>
      <c r="D22" s="17">
        <v>10</v>
      </c>
      <c r="E22" s="17">
        <f aca="true" t="shared" si="4" ref="E22:E29">C22+D22</f>
        <v>183</v>
      </c>
      <c r="F22" s="17">
        <v>107</v>
      </c>
      <c r="G22" s="17">
        <v>10</v>
      </c>
      <c r="H22" s="17">
        <f aca="true" t="shared" si="5" ref="H22:H29">F22+G22</f>
        <v>117</v>
      </c>
      <c r="I22" s="17"/>
      <c r="J22" s="17"/>
      <c r="K22" s="4">
        <f aca="true" t="shared" si="6" ref="K22:K29">I22+J22</f>
        <v>0</v>
      </c>
      <c r="L22" s="4">
        <f aca="true" t="shared" si="7" ref="L22:L29">E22+H22+K22</f>
        <v>300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5" t="s">
        <v>97</v>
      </c>
      <c r="C24" s="17">
        <v>121</v>
      </c>
      <c r="D24" s="17"/>
      <c r="E24" s="17">
        <f t="shared" si="4"/>
        <v>121</v>
      </c>
      <c r="F24" s="17">
        <v>115</v>
      </c>
      <c r="G24" s="17"/>
      <c r="H24" s="17">
        <f t="shared" si="5"/>
        <v>115</v>
      </c>
      <c r="I24" s="17">
        <v>124</v>
      </c>
      <c r="J24" s="17"/>
      <c r="K24" s="4">
        <f t="shared" si="6"/>
        <v>124</v>
      </c>
      <c r="L24" s="4">
        <f t="shared" si="7"/>
        <v>360</v>
      </c>
    </row>
    <row r="25" spans="1:12" ht="12.75">
      <c r="A25" s="4">
        <v>4</v>
      </c>
      <c r="B25" s="45" t="s">
        <v>176</v>
      </c>
      <c r="C25" s="17">
        <v>108</v>
      </c>
      <c r="D25" s="17">
        <v>10</v>
      </c>
      <c r="E25" s="17">
        <f t="shared" si="4"/>
        <v>118</v>
      </c>
      <c r="F25" s="17">
        <v>128</v>
      </c>
      <c r="G25" s="17">
        <v>10</v>
      </c>
      <c r="H25" s="17">
        <f t="shared" si="5"/>
        <v>138</v>
      </c>
      <c r="I25" s="17">
        <v>84</v>
      </c>
      <c r="J25" s="17">
        <v>10</v>
      </c>
      <c r="K25" s="4">
        <f t="shared" si="6"/>
        <v>94</v>
      </c>
      <c r="L25" s="4">
        <f t="shared" si="7"/>
        <v>350</v>
      </c>
    </row>
    <row r="26" spans="1:12" ht="12.75">
      <c r="A26" s="4">
        <v>5</v>
      </c>
      <c r="B26" s="45" t="s">
        <v>96</v>
      </c>
      <c r="C26" s="17">
        <v>138</v>
      </c>
      <c r="D26" s="17"/>
      <c r="E26" s="17">
        <f t="shared" si="4"/>
        <v>138</v>
      </c>
      <c r="F26" s="17">
        <v>155</v>
      </c>
      <c r="G26" s="17"/>
      <c r="H26" s="17">
        <f t="shared" si="5"/>
        <v>155</v>
      </c>
      <c r="I26" s="17">
        <v>118</v>
      </c>
      <c r="J26" s="17"/>
      <c r="K26" s="4">
        <f t="shared" si="6"/>
        <v>118</v>
      </c>
      <c r="L26" s="4">
        <f t="shared" si="7"/>
        <v>411</v>
      </c>
    </row>
    <row r="27" spans="1:12" ht="12.75">
      <c r="A27" s="4">
        <v>6</v>
      </c>
      <c r="B27" s="46" t="s">
        <v>98</v>
      </c>
      <c r="C27" s="17">
        <v>121</v>
      </c>
      <c r="D27" s="17">
        <v>10</v>
      </c>
      <c r="E27" s="17">
        <f t="shared" si="4"/>
        <v>131</v>
      </c>
      <c r="F27" s="17">
        <v>117</v>
      </c>
      <c r="G27" s="29">
        <v>10</v>
      </c>
      <c r="H27" s="17">
        <f t="shared" si="5"/>
        <v>127</v>
      </c>
      <c r="I27" s="17">
        <v>177</v>
      </c>
      <c r="J27" s="17"/>
      <c r="K27" s="4">
        <f t="shared" si="6"/>
        <v>177</v>
      </c>
      <c r="L27" s="4">
        <f t="shared" si="7"/>
        <v>435</v>
      </c>
    </row>
    <row r="28" spans="1:12" ht="12.75">
      <c r="A28" s="4">
        <v>7</v>
      </c>
      <c r="B28" s="45" t="s">
        <v>100</v>
      </c>
      <c r="C28" s="17"/>
      <c r="D28" s="17"/>
      <c r="E28" s="17">
        <f t="shared" si="4"/>
        <v>0</v>
      </c>
      <c r="F28" s="17">
        <v>163</v>
      </c>
      <c r="G28" s="17"/>
      <c r="H28" s="17">
        <f t="shared" si="5"/>
        <v>163</v>
      </c>
      <c r="I28" s="17">
        <v>196</v>
      </c>
      <c r="J28" s="17"/>
      <c r="K28" s="4">
        <f t="shared" si="6"/>
        <v>196</v>
      </c>
      <c r="L28" s="4">
        <f t="shared" si="7"/>
        <v>359</v>
      </c>
    </row>
    <row r="29" spans="1:12" ht="12.75">
      <c r="A29" s="4">
        <v>8</v>
      </c>
      <c r="B29" s="17"/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2:12" ht="12.75">
      <c r="B30" s="21"/>
      <c r="D30" s="11"/>
      <c r="E30" s="15">
        <f>SUM(E21:E29)</f>
        <v>798</v>
      </c>
      <c r="F30" s="11"/>
      <c r="H30" s="11">
        <f>SUM(H21:H29)</f>
        <v>815</v>
      </c>
      <c r="J30" s="11"/>
      <c r="K30" s="5">
        <f>SUM(K21:K29)</f>
        <v>832</v>
      </c>
      <c r="L30" s="2">
        <f>SUM(E30+H30+K30)</f>
        <v>2445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95</v>
      </c>
      <c r="C37" s="17">
        <v>139</v>
      </c>
      <c r="D37" s="17"/>
      <c r="E37" s="17">
        <f aca="true" t="shared" si="8" ref="E37:E44">C37+D37</f>
        <v>139</v>
      </c>
      <c r="F37" s="17">
        <v>165</v>
      </c>
      <c r="G37" s="29"/>
      <c r="H37" s="17">
        <f aca="true" t="shared" si="9" ref="H37:H44">F37+G37</f>
        <v>165</v>
      </c>
      <c r="I37" s="17">
        <v>156</v>
      </c>
      <c r="J37" s="17"/>
      <c r="K37" s="4">
        <f aca="true" t="shared" si="10" ref="K37:K44">I37+J37</f>
        <v>156</v>
      </c>
      <c r="L37" s="4">
        <f aca="true" t="shared" si="11" ref="L37:L45">E37+H37+K37</f>
        <v>460</v>
      </c>
    </row>
    <row r="38" spans="1:12" ht="12.75">
      <c r="A38" s="4">
        <v>2</v>
      </c>
      <c r="B38" s="45" t="s">
        <v>100</v>
      </c>
      <c r="C38" s="17">
        <v>138</v>
      </c>
      <c r="D38" s="17"/>
      <c r="E38" s="17">
        <f t="shared" si="8"/>
        <v>138</v>
      </c>
      <c r="F38" s="17">
        <v>125</v>
      </c>
      <c r="G38" s="17"/>
      <c r="H38" s="17">
        <f t="shared" si="9"/>
        <v>125</v>
      </c>
      <c r="I38" s="17">
        <v>129</v>
      </c>
      <c r="J38" s="17"/>
      <c r="K38" s="4">
        <f t="shared" si="10"/>
        <v>129</v>
      </c>
      <c r="L38" s="4">
        <f t="shared" si="11"/>
        <v>392</v>
      </c>
    </row>
    <row r="39" spans="1:12" ht="12.75">
      <c r="A39" s="4">
        <v>3</v>
      </c>
      <c r="B39" s="45" t="s">
        <v>97</v>
      </c>
      <c r="C39" s="17">
        <v>135</v>
      </c>
      <c r="D39" s="17"/>
      <c r="E39" s="17">
        <f t="shared" si="8"/>
        <v>135</v>
      </c>
      <c r="F39" s="17">
        <v>142</v>
      </c>
      <c r="G39" s="29"/>
      <c r="H39" s="17">
        <f t="shared" si="9"/>
        <v>142</v>
      </c>
      <c r="I39" s="17">
        <v>156</v>
      </c>
      <c r="J39" s="17"/>
      <c r="K39" s="4">
        <f t="shared" si="10"/>
        <v>156</v>
      </c>
      <c r="L39" s="4">
        <f t="shared" si="11"/>
        <v>433</v>
      </c>
    </row>
    <row r="40" spans="1:12" ht="12.75">
      <c r="A40" s="4">
        <v>4</v>
      </c>
      <c r="B40" s="45" t="s">
        <v>99</v>
      </c>
      <c r="C40" s="17">
        <v>106</v>
      </c>
      <c r="D40" s="17">
        <v>10</v>
      </c>
      <c r="E40" s="17">
        <f t="shared" si="8"/>
        <v>116</v>
      </c>
      <c r="F40" s="17">
        <v>126</v>
      </c>
      <c r="G40" s="17">
        <v>10</v>
      </c>
      <c r="H40" s="17">
        <f t="shared" si="9"/>
        <v>136</v>
      </c>
      <c r="I40" s="17">
        <v>102</v>
      </c>
      <c r="J40" s="17">
        <v>10</v>
      </c>
      <c r="K40" s="4">
        <f t="shared" si="10"/>
        <v>112</v>
      </c>
      <c r="L40" s="4">
        <f t="shared" si="11"/>
        <v>364</v>
      </c>
    </row>
    <row r="41" spans="1:12" ht="12.75">
      <c r="A41" s="4">
        <v>5</v>
      </c>
      <c r="B41" s="45" t="s">
        <v>96</v>
      </c>
      <c r="C41" s="17">
        <v>160</v>
      </c>
      <c r="D41" s="17"/>
      <c r="E41" s="17">
        <f t="shared" si="8"/>
        <v>160</v>
      </c>
      <c r="F41" s="17">
        <v>145</v>
      </c>
      <c r="G41" s="17"/>
      <c r="H41" s="17">
        <f t="shared" si="9"/>
        <v>145</v>
      </c>
      <c r="I41" s="17">
        <v>155</v>
      </c>
      <c r="J41" s="17"/>
      <c r="K41" s="4">
        <f t="shared" si="10"/>
        <v>155</v>
      </c>
      <c r="L41" s="4">
        <f t="shared" si="11"/>
        <v>460</v>
      </c>
    </row>
    <row r="42" spans="1:12" ht="12.75">
      <c r="A42" s="4">
        <v>6</v>
      </c>
      <c r="B42" s="46" t="s">
        <v>98</v>
      </c>
      <c r="C42" s="17">
        <v>109</v>
      </c>
      <c r="D42" s="17">
        <v>10</v>
      </c>
      <c r="E42" s="17">
        <f>C42+D42</f>
        <v>119</v>
      </c>
      <c r="F42" s="17">
        <v>143</v>
      </c>
      <c r="G42" s="17">
        <v>10</v>
      </c>
      <c r="H42" s="17">
        <f>F42+G42</f>
        <v>153</v>
      </c>
      <c r="I42" s="17">
        <v>137</v>
      </c>
      <c r="J42" s="17">
        <v>10</v>
      </c>
      <c r="K42" s="4">
        <f>I42+J42</f>
        <v>147</v>
      </c>
      <c r="L42" s="4">
        <f>E42+H42+K42</f>
        <v>419</v>
      </c>
    </row>
    <row r="43" spans="1:12" ht="12.75">
      <c r="A43" s="4">
        <v>7</v>
      </c>
      <c r="B43" s="45"/>
      <c r="C43" s="17"/>
      <c r="D43" s="17"/>
      <c r="E43" s="17">
        <f t="shared" si="8"/>
        <v>0</v>
      </c>
      <c r="F43" s="17"/>
      <c r="G43" s="17"/>
      <c r="H43" s="17">
        <f t="shared" si="9"/>
        <v>0</v>
      </c>
      <c r="I43" s="17"/>
      <c r="J43" s="17"/>
      <c r="K43" s="4">
        <f t="shared" si="10"/>
        <v>0</v>
      </c>
      <c r="L43" s="4">
        <f t="shared" si="11"/>
        <v>0</v>
      </c>
    </row>
    <row r="44" spans="1:12" ht="12.75">
      <c r="A44" s="4">
        <v>8</v>
      </c>
      <c r="B44" s="46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807</v>
      </c>
      <c r="H45" s="18">
        <f>SUM(H37:H44)</f>
        <v>866</v>
      </c>
      <c r="K45" s="5">
        <f>SUM(K37:K44)</f>
        <v>855</v>
      </c>
      <c r="L45" s="8">
        <f t="shared" si="11"/>
        <v>2528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C126" sqref="C126"/>
    </sheetView>
  </sheetViews>
  <sheetFormatPr defaultColWidth="11.421875" defaultRowHeight="14.25" customHeight="1"/>
  <cols>
    <col min="1" max="1" width="5.28125" style="14" bestFit="1" customWidth="1"/>
    <col min="2" max="2" width="21.57421875" style="14" customWidth="1"/>
    <col min="3" max="3" width="18.140625" style="7" bestFit="1" customWidth="1"/>
    <col min="4" max="12" width="6.7109375" style="14" bestFit="1" customWidth="1"/>
    <col min="13" max="13" width="8.8515625" style="14" bestFit="1" customWidth="1"/>
    <col min="14" max="14" width="8.8515625" style="14" customWidth="1"/>
    <col min="15" max="15" width="6.140625" style="14" bestFit="1" customWidth="1"/>
    <col min="16" max="16" width="6.28125" style="27" customWidth="1"/>
    <col min="17" max="16384" width="11.421875" style="7" customWidth="1"/>
  </cols>
  <sheetData>
    <row r="1" spans="1:16" s="14" customFormat="1" ht="14.25" customHeight="1">
      <c r="A1" s="14" t="s">
        <v>21</v>
      </c>
      <c r="B1" s="14" t="s">
        <v>22</v>
      </c>
      <c r="C1" s="14" t="s">
        <v>12</v>
      </c>
      <c r="D1" s="14" t="s">
        <v>23</v>
      </c>
      <c r="E1" s="14" t="s">
        <v>24</v>
      </c>
      <c r="F1" s="14" t="s">
        <v>25</v>
      </c>
      <c r="G1" s="14" t="s">
        <v>26</v>
      </c>
      <c r="H1" s="14" t="s">
        <v>27</v>
      </c>
      <c r="I1" s="14" t="s">
        <v>28</v>
      </c>
      <c r="J1" s="14" t="s">
        <v>29</v>
      </c>
      <c r="K1" s="14" t="s">
        <v>30</v>
      </c>
      <c r="L1" s="14" t="s">
        <v>31</v>
      </c>
      <c r="M1" s="14" t="s">
        <v>32</v>
      </c>
      <c r="N1" s="14" t="s">
        <v>65</v>
      </c>
      <c r="O1" s="14" t="s">
        <v>33</v>
      </c>
      <c r="P1" s="27" t="s">
        <v>34</v>
      </c>
    </row>
    <row r="2" spans="1:16" ht="14.25" customHeight="1" hidden="1">
      <c r="A2" s="19">
        <v>32</v>
      </c>
      <c r="B2" s="19" t="s">
        <v>68</v>
      </c>
      <c r="C2" s="14" t="s">
        <v>36</v>
      </c>
      <c r="M2" s="14">
        <f aca="true" t="shared" si="0" ref="M2:M33">SUM(D2:L2)</f>
        <v>0</v>
      </c>
      <c r="N2" s="14">
        <f aca="true" t="shared" si="1" ref="N2:N19">IF(O2&gt;=5,SUM(LARGE(D2:L2,1),LARGE(D2:L2,2),LARGE(D2:L2,3),LARGE(D2:L2,4),LARGE(D2:L2,5)),0)</f>
        <v>0</v>
      </c>
      <c r="O2" s="14">
        <f aca="true" t="shared" si="2" ref="O2:O33">COUNT(D2:L2)</f>
        <v>0</v>
      </c>
      <c r="P2" s="27" t="e">
        <f aca="true" t="shared" si="3" ref="P2:P42">SUM(M2/O2)</f>
        <v>#DIV/0!</v>
      </c>
    </row>
    <row r="3" spans="1:16" ht="14.25" customHeight="1" hidden="1">
      <c r="A3" s="19">
        <v>46</v>
      </c>
      <c r="B3" s="19" t="s">
        <v>45</v>
      </c>
      <c r="C3" s="14" t="s">
        <v>36</v>
      </c>
      <c r="M3" s="14">
        <f t="shared" si="0"/>
        <v>0</v>
      </c>
      <c r="N3" s="14">
        <f t="shared" si="1"/>
        <v>0</v>
      </c>
      <c r="O3" s="14">
        <f t="shared" si="2"/>
        <v>0</v>
      </c>
      <c r="P3" s="27" t="e">
        <f t="shared" si="3"/>
        <v>#DIV/0!</v>
      </c>
    </row>
    <row r="4" spans="1:16" ht="14.25" customHeight="1" hidden="1">
      <c r="A4" s="19">
        <v>70</v>
      </c>
      <c r="B4" s="19" t="s">
        <v>61</v>
      </c>
      <c r="C4" s="14" t="s">
        <v>36</v>
      </c>
      <c r="M4" s="14">
        <f t="shared" si="0"/>
        <v>0</v>
      </c>
      <c r="N4" s="14">
        <f t="shared" si="1"/>
        <v>0</v>
      </c>
      <c r="O4" s="14">
        <f t="shared" si="2"/>
        <v>0</v>
      </c>
      <c r="P4" s="27" t="e">
        <f t="shared" si="3"/>
        <v>#DIV/0!</v>
      </c>
    </row>
    <row r="5" spans="1:16" ht="14.25" customHeight="1" hidden="1">
      <c r="A5" s="19">
        <v>73</v>
      </c>
      <c r="B5" s="19" t="s">
        <v>60</v>
      </c>
      <c r="C5" s="14" t="s">
        <v>36</v>
      </c>
      <c r="M5" s="14">
        <f t="shared" si="0"/>
        <v>0</v>
      </c>
      <c r="N5" s="14">
        <f t="shared" si="1"/>
        <v>0</v>
      </c>
      <c r="O5" s="14">
        <f t="shared" si="2"/>
        <v>0</v>
      </c>
      <c r="P5" s="27" t="e">
        <f t="shared" si="3"/>
        <v>#DIV/0!</v>
      </c>
    </row>
    <row r="6" spans="1:16" ht="14.25" customHeight="1" hidden="1">
      <c r="A6" s="19">
        <v>79</v>
      </c>
      <c r="B6" s="19" t="s">
        <v>73</v>
      </c>
      <c r="C6" s="14" t="s">
        <v>36</v>
      </c>
      <c r="M6" s="14">
        <f t="shared" si="0"/>
        <v>0</v>
      </c>
      <c r="N6" s="14">
        <f t="shared" si="1"/>
        <v>0</v>
      </c>
      <c r="O6" s="14">
        <f t="shared" si="2"/>
        <v>0</v>
      </c>
      <c r="P6" s="27" t="e">
        <f t="shared" si="3"/>
        <v>#DIV/0!</v>
      </c>
    </row>
    <row r="7" spans="1:16" ht="14.25" customHeight="1" hidden="1">
      <c r="A7" s="19">
        <v>54</v>
      </c>
      <c r="B7" s="19" t="s">
        <v>49</v>
      </c>
      <c r="C7" s="14" t="s">
        <v>42</v>
      </c>
      <c r="M7" s="14">
        <f t="shared" si="0"/>
        <v>0</v>
      </c>
      <c r="N7" s="14">
        <f t="shared" si="1"/>
        <v>0</v>
      </c>
      <c r="O7" s="14">
        <f t="shared" si="2"/>
        <v>0</v>
      </c>
      <c r="P7" s="27" t="e">
        <f t="shared" si="3"/>
        <v>#DIV/0!</v>
      </c>
    </row>
    <row r="8" spans="1:16" ht="14.25" customHeight="1" hidden="1">
      <c r="A8" s="19">
        <v>72</v>
      </c>
      <c r="B8" s="19" t="s">
        <v>62</v>
      </c>
      <c r="C8" s="14" t="s">
        <v>42</v>
      </c>
      <c r="M8" s="14">
        <f t="shared" si="0"/>
        <v>0</v>
      </c>
      <c r="N8" s="14">
        <f t="shared" si="1"/>
        <v>0</v>
      </c>
      <c r="O8" s="14">
        <f t="shared" si="2"/>
        <v>0</v>
      </c>
      <c r="P8" s="27" t="e">
        <f t="shared" si="3"/>
        <v>#DIV/0!</v>
      </c>
    </row>
    <row r="9" spans="1:16" ht="14.25" customHeight="1" hidden="1">
      <c r="A9" s="19">
        <v>7</v>
      </c>
      <c r="B9" s="19" t="s">
        <v>43</v>
      </c>
      <c r="C9" s="14" t="s">
        <v>11</v>
      </c>
      <c r="M9" s="14">
        <f t="shared" si="0"/>
        <v>0</v>
      </c>
      <c r="N9" s="14">
        <f t="shared" si="1"/>
        <v>0</v>
      </c>
      <c r="O9" s="14">
        <f t="shared" si="2"/>
        <v>0</v>
      </c>
      <c r="P9" s="27" t="e">
        <f t="shared" si="3"/>
        <v>#DIV/0!</v>
      </c>
    </row>
    <row r="10" spans="1:16" ht="14.25" customHeight="1" hidden="1">
      <c r="A10" s="19">
        <v>52</v>
      </c>
      <c r="B10" s="19" t="s">
        <v>53</v>
      </c>
      <c r="C10" s="14" t="s">
        <v>11</v>
      </c>
      <c r="M10" s="14">
        <f t="shared" si="0"/>
        <v>0</v>
      </c>
      <c r="N10" s="14">
        <f t="shared" si="1"/>
        <v>0</v>
      </c>
      <c r="O10" s="14">
        <f t="shared" si="2"/>
        <v>0</v>
      </c>
      <c r="P10" s="27" t="e">
        <f t="shared" si="3"/>
        <v>#DIV/0!</v>
      </c>
    </row>
    <row r="11" spans="1:16" ht="14.25" customHeight="1" hidden="1">
      <c r="A11" s="19">
        <v>38</v>
      </c>
      <c r="B11" s="14" t="s">
        <v>72</v>
      </c>
      <c r="C11" s="14" t="s">
        <v>56</v>
      </c>
      <c r="M11" s="14">
        <f t="shared" si="0"/>
        <v>0</v>
      </c>
      <c r="N11" s="14">
        <f t="shared" si="1"/>
        <v>0</v>
      </c>
      <c r="O11" s="14">
        <f t="shared" si="2"/>
        <v>0</v>
      </c>
      <c r="P11" s="27" t="e">
        <f t="shared" si="3"/>
        <v>#DIV/0!</v>
      </c>
    </row>
    <row r="12" spans="1:16" ht="14.25" customHeight="1" hidden="1">
      <c r="A12" s="19">
        <v>82</v>
      </c>
      <c r="B12" s="19" t="s">
        <v>69</v>
      </c>
      <c r="C12" s="14" t="s">
        <v>56</v>
      </c>
      <c r="M12" s="14">
        <f t="shared" si="0"/>
        <v>0</v>
      </c>
      <c r="N12" s="14">
        <f t="shared" si="1"/>
        <v>0</v>
      </c>
      <c r="O12" s="14">
        <f t="shared" si="2"/>
        <v>0</v>
      </c>
      <c r="P12" s="27" t="e">
        <f t="shared" si="3"/>
        <v>#DIV/0!</v>
      </c>
    </row>
    <row r="13" spans="1:16" ht="14.25" customHeight="1" hidden="1">
      <c r="A13" s="19">
        <v>87</v>
      </c>
      <c r="B13" s="19" t="s">
        <v>71</v>
      </c>
      <c r="C13" s="14" t="s">
        <v>56</v>
      </c>
      <c r="M13" s="14">
        <f t="shared" si="0"/>
        <v>0</v>
      </c>
      <c r="N13" s="14">
        <f t="shared" si="1"/>
        <v>0</v>
      </c>
      <c r="O13" s="14">
        <f t="shared" si="2"/>
        <v>0</v>
      </c>
      <c r="P13" s="27" t="e">
        <f t="shared" si="3"/>
        <v>#DIV/0!</v>
      </c>
    </row>
    <row r="14" spans="1:16" ht="14.25" customHeight="1" hidden="1">
      <c r="A14" s="19">
        <v>17</v>
      </c>
      <c r="B14" s="19" t="s">
        <v>63</v>
      </c>
      <c r="C14" s="14" t="s">
        <v>8</v>
      </c>
      <c r="M14" s="14">
        <f t="shared" si="0"/>
        <v>0</v>
      </c>
      <c r="N14" s="14">
        <f t="shared" si="1"/>
        <v>0</v>
      </c>
      <c r="O14" s="14">
        <f t="shared" si="2"/>
        <v>0</v>
      </c>
      <c r="P14" s="27" t="e">
        <f t="shared" si="3"/>
        <v>#DIV/0!</v>
      </c>
    </row>
    <row r="15" spans="1:16" ht="14.25" customHeight="1" hidden="1">
      <c r="A15" s="19">
        <v>35</v>
      </c>
      <c r="B15" s="19" t="s">
        <v>75</v>
      </c>
      <c r="C15" s="14" t="s">
        <v>8</v>
      </c>
      <c r="M15" s="14">
        <f t="shared" si="0"/>
        <v>0</v>
      </c>
      <c r="N15" s="14">
        <f t="shared" si="1"/>
        <v>0</v>
      </c>
      <c r="O15" s="14">
        <f t="shared" si="2"/>
        <v>0</v>
      </c>
      <c r="P15" s="27" t="e">
        <f t="shared" si="3"/>
        <v>#DIV/0!</v>
      </c>
    </row>
    <row r="16" spans="1:16" ht="14.25" customHeight="1" hidden="1">
      <c r="A16" s="19">
        <v>99</v>
      </c>
      <c r="B16" s="19" t="s">
        <v>64</v>
      </c>
      <c r="C16" s="14" t="s">
        <v>8</v>
      </c>
      <c r="M16" s="14">
        <f t="shared" si="0"/>
        <v>0</v>
      </c>
      <c r="N16" s="14">
        <f t="shared" si="1"/>
        <v>0</v>
      </c>
      <c r="O16" s="14">
        <f t="shared" si="2"/>
        <v>0</v>
      </c>
      <c r="P16" s="27" t="e">
        <f t="shared" si="3"/>
        <v>#DIV/0!</v>
      </c>
    </row>
    <row r="17" spans="1:16" ht="14.25" customHeight="1" hidden="1">
      <c r="A17" s="19">
        <v>9</v>
      </c>
      <c r="B17" s="19" t="s">
        <v>74</v>
      </c>
      <c r="C17" s="14" t="s">
        <v>10</v>
      </c>
      <c r="M17" s="14">
        <f t="shared" si="0"/>
        <v>0</v>
      </c>
      <c r="N17" s="14">
        <f t="shared" si="1"/>
        <v>0</v>
      </c>
      <c r="O17" s="14">
        <f t="shared" si="2"/>
        <v>0</v>
      </c>
      <c r="P17" s="27" t="e">
        <f t="shared" si="3"/>
        <v>#DIV/0!</v>
      </c>
    </row>
    <row r="18" spans="1:16" ht="14.25" customHeight="1" hidden="1">
      <c r="A18" s="19">
        <v>20</v>
      </c>
      <c r="B18" s="19" t="s">
        <v>58</v>
      </c>
      <c r="C18" s="14" t="s">
        <v>10</v>
      </c>
      <c r="M18" s="14">
        <f t="shared" si="0"/>
        <v>0</v>
      </c>
      <c r="N18" s="14">
        <f t="shared" si="1"/>
        <v>0</v>
      </c>
      <c r="O18" s="14">
        <f t="shared" si="2"/>
        <v>0</v>
      </c>
      <c r="P18" s="27" t="e">
        <f t="shared" si="3"/>
        <v>#DIV/0!</v>
      </c>
    </row>
    <row r="19" spans="1:16" ht="14.25" customHeight="1" hidden="1">
      <c r="A19" s="19">
        <v>30</v>
      </c>
      <c r="B19" s="19" t="s">
        <v>70</v>
      </c>
      <c r="C19" s="14" t="s">
        <v>10</v>
      </c>
      <c r="M19" s="14">
        <f t="shared" si="0"/>
        <v>0</v>
      </c>
      <c r="N19" s="14">
        <f t="shared" si="1"/>
        <v>0</v>
      </c>
      <c r="O19" s="14">
        <f t="shared" si="2"/>
        <v>0</v>
      </c>
      <c r="P19" s="27" t="e">
        <f t="shared" si="3"/>
        <v>#DIV/0!</v>
      </c>
    </row>
    <row r="20" spans="1:16" ht="14.25" customHeight="1" hidden="1">
      <c r="A20" s="19"/>
      <c r="B20" s="19"/>
      <c r="C20" s="14"/>
      <c r="M20" s="14">
        <f t="shared" si="0"/>
        <v>0</v>
      </c>
      <c r="O20" s="14">
        <f t="shared" si="2"/>
        <v>0</v>
      </c>
      <c r="P20" s="27" t="e">
        <f t="shared" si="3"/>
        <v>#DIV/0!</v>
      </c>
    </row>
    <row r="21" spans="1:16" ht="14.25" customHeight="1" hidden="1">
      <c r="A21" s="19"/>
      <c r="B21" s="19"/>
      <c r="C21" s="14"/>
      <c r="M21" s="14">
        <f t="shared" si="0"/>
        <v>0</v>
      </c>
      <c r="O21" s="14">
        <f t="shared" si="2"/>
        <v>0</v>
      </c>
      <c r="P21" s="27" t="e">
        <f t="shared" si="3"/>
        <v>#DIV/0!</v>
      </c>
    </row>
    <row r="22" spans="1:16" ht="14.25" customHeight="1" hidden="1">
      <c r="A22" s="19"/>
      <c r="B22" s="38"/>
      <c r="C22" s="14"/>
      <c r="M22" s="14">
        <f t="shared" si="0"/>
        <v>0</v>
      </c>
      <c r="O22" s="14">
        <f t="shared" si="2"/>
        <v>0</v>
      </c>
      <c r="P22" s="27" t="e">
        <f t="shared" si="3"/>
        <v>#DIV/0!</v>
      </c>
    </row>
    <row r="23" spans="1:16" ht="14.25" customHeight="1" hidden="1">
      <c r="A23" s="19"/>
      <c r="B23" s="19"/>
      <c r="C23" s="14"/>
      <c r="M23" s="14">
        <f t="shared" si="0"/>
        <v>0</v>
      </c>
      <c r="O23" s="14">
        <f t="shared" si="2"/>
        <v>0</v>
      </c>
      <c r="P23" s="27" t="e">
        <f t="shared" si="3"/>
        <v>#DIV/0!</v>
      </c>
    </row>
    <row r="24" spans="1:16" ht="14.25" customHeight="1" hidden="1">
      <c r="A24" s="19"/>
      <c r="B24" s="19"/>
      <c r="C24" s="14"/>
      <c r="M24" s="14">
        <f t="shared" si="0"/>
        <v>0</v>
      </c>
      <c r="O24" s="14">
        <f t="shared" si="2"/>
        <v>0</v>
      </c>
      <c r="P24" s="27" t="e">
        <f t="shared" si="3"/>
        <v>#DIV/0!</v>
      </c>
    </row>
    <row r="25" spans="1:16" ht="14.25" customHeight="1" hidden="1">
      <c r="A25" s="19"/>
      <c r="B25" s="19"/>
      <c r="C25" s="14"/>
      <c r="M25" s="14">
        <f t="shared" si="0"/>
        <v>0</v>
      </c>
      <c r="O25" s="14">
        <f t="shared" si="2"/>
        <v>0</v>
      </c>
      <c r="P25" s="27" t="e">
        <f t="shared" si="3"/>
        <v>#DIV/0!</v>
      </c>
    </row>
    <row r="26" spans="1:16" ht="14.25" customHeight="1" hidden="1">
      <c r="A26" s="19"/>
      <c r="B26" s="19"/>
      <c r="C26" s="14"/>
      <c r="M26" s="14">
        <f t="shared" si="0"/>
        <v>0</v>
      </c>
      <c r="O26" s="14">
        <f t="shared" si="2"/>
        <v>0</v>
      </c>
      <c r="P26" s="27" t="e">
        <f t="shared" si="3"/>
        <v>#DIV/0!</v>
      </c>
    </row>
    <row r="27" spans="1:16" ht="14.25" customHeight="1" hidden="1">
      <c r="A27" s="19"/>
      <c r="B27" s="38"/>
      <c r="C27" s="14"/>
      <c r="M27" s="14">
        <f t="shared" si="0"/>
        <v>0</v>
      </c>
      <c r="O27" s="14">
        <f t="shared" si="2"/>
        <v>0</v>
      </c>
      <c r="P27" s="27" t="e">
        <f t="shared" si="3"/>
        <v>#DIV/0!</v>
      </c>
    </row>
    <row r="28" spans="1:16" ht="14.25" customHeight="1" hidden="1">
      <c r="A28" s="19"/>
      <c r="B28" s="38"/>
      <c r="C28" s="14"/>
      <c r="M28" s="14">
        <f t="shared" si="0"/>
        <v>0</v>
      </c>
      <c r="O28" s="14">
        <f t="shared" si="2"/>
        <v>0</v>
      </c>
      <c r="P28" s="27" t="e">
        <f t="shared" si="3"/>
        <v>#DIV/0!</v>
      </c>
    </row>
    <row r="29" spans="1:16" ht="14.25" customHeight="1" hidden="1">
      <c r="A29" s="19"/>
      <c r="B29" s="19"/>
      <c r="C29" s="14"/>
      <c r="M29" s="14">
        <f t="shared" si="0"/>
        <v>0</v>
      </c>
      <c r="O29" s="14">
        <f t="shared" si="2"/>
        <v>0</v>
      </c>
      <c r="P29" s="27" t="e">
        <f t="shared" si="3"/>
        <v>#DIV/0!</v>
      </c>
    </row>
    <row r="30" spans="1:16" ht="14.25" customHeight="1" hidden="1">
      <c r="A30" s="19"/>
      <c r="B30" s="19"/>
      <c r="C30" s="14"/>
      <c r="M30" s="14">
        <f t="shared" si="0"/>
        <v>0</v>
      </c>
      <c r="O30" s="14">
        <f t="shared" si="2"/>
        <v>0</v>
      </c>
      <c r="P30" s="27" t="e">
        <f t="shared" si="3"/>
        <v>#DIV/0!</v>
      </c>
    </row>
    <row r="31" spans="1:16" ht="14.25" customHeight="1" hidden="1">
      <c r="A31" s="19"/>
      <c r="B31" s="38"/>
      <c r="C31" s="14"/>
      <c r="M31" s="14">
        <f t="shared" si="0"/>
        <v>0</v>
      </c>
      <c r="O31" s="14">
        <f t="shared" si="2"/>
        <v>0</v>
      </c>
      <c r="P31" s="27" t="e">
        <f t="shared" si="3"/>
        <v>#DIV/0!</v>
      </c>
    </row>
    <row r="32" spans="1:16" ht="14.25" customHeight="1" hidden="1">
      <c r="A32" s="19"/>
      <c r="B32" s="19"/>
      <c r="C32" s="14"/>
      <c r="M32" s="14">
        <f t="shared" si="0"/>
        <v>0</v>
      </c>
      <c r="O32" s="14">
        <f t="shared" si="2"/>
        <v>0</v>
      </c>
      <c r="P32" s="27" t="e">
        <f t="shared" si="3"/>
        <v>#DIV/0!</v>
      </c>
    </row>
    <row r="33" spans="1:16" ht="14.25" customHeight="1" hidden="1">
      <c r="A33" s="19"/>
      <c r="B33" s="19"/>
      <c r="C33" s="14"/>
      <c r="M33" s="14">
        <f t="shared" si="0"/>
        <v>0</v>
      </c>
      <c r="O33" s="14">
        <f t="shared" si="2"/>
        <v>0</v>
      </c>
      <c r="P33" s="27" t="e">
        <f t="shared" si="3"/>
        <v>#DIV/0!</v>
      </c>
    </row>
    <row r="34" spans="1:16" ht="14.25" customHeight="1" hidden="1">
      <c r="A34" s="19"/>
      <c r="B34" s="19"/>
      <c r="C34" s="14"/>
      <c r="M34" s="14">
        <f aca="true" t="shared" si="4" ref="M34:M65">SUM(D34:L34)</f>
        <v>0</v>
      </c>
      <c r="O34" s="14">
        <f aca="true" t="shared" si="5" ref="O34:O65">COUNT(D34:L34)</f>
        <v>0</v>
      </c>
      <c r="P34" s="27" t="e">
        <f t="shared" si="3"/>
        <v>#DIV/0!</v>
      </c>
    </row>
    <row r="35" spans="1:16" ht="14.25" customHeight="1" hidden="1">
      <c r="A35" s="19"/>
      <c r="B35" s="19"/>
      <c r="C35" s="14"/>
      <c r="M35" s="14">
        <f t="shared" si="4"/>
        <v>0</v>
      </c>
      <c r="O35" s="14">
        <f t="shared" si="5"/>
        <v>0</v>
      </c>
      <c r="P35" s="27" t="e">
        <f t="shared" si="3"/>
        <v>#DIV/0!</v>
      </c>
    </row>
    <row r="36" spans="1:16" ht="14.25" customHeight="1" hidden="1">
      <c r="A36" s="19"/>
      <c r="B36" s="39"/>
      <c r="C36" s="14"/>
      <c r="M36" s="14">
        <f t="shared" si="4"/>
        <v>0</v>
      </c>
      <c r="O36" s="14">
        <f t="shared" si="5"/>
        <v>0</v>
      </c>
      <c r="P36" s="27" t="e">
        <f t="shared" si="3"/>
        <v>#DIV/0!</v>
      </c>
    </row>
    <row r="37" spans="1:16" ht="14.25" customHeight="1" hidden="1">
      <c r="A37" s="19"/>
      <c r="B37" s="19"/>
      <c r="C37" s="14"/>
      <c r="M37" s="14">
        <f t="shared" si="4"/>
        <v>0</v>
      </c>
      <c r="O37" s="14">
        <f t="shared" si="5"/>
        <v>0</v>
      </c>
      <c r="P37" s="27" t="e">
        <f t="shared" si="3"/>
        <v>#DIV/0!</v>
      </c>
    </row>
    <row r="38" spans="1:16" ht="14.25" customHeight="1" hidden="1">
      <c r="A38" s="19"/>
      <c r="B38" s="19"/>
      <c r="C38" s="14"/>
      <c r="M38" s="14">
        <f t="shared" si="4"/>
        <v>0</v>
      </c>
      <c r="O38" s="14">
        <f t="shared" si="5"/>
        <v>0</v>
      </c>
      <c r="P38" s="27" t="e">
        <f t="shared" si="3"/>
        <v>#DIV/0!</v>
      </c>
    </row>
    <row r="39" spans="1:16" ht="14.25" customHeight="1" hidden="1">
      <c r="A39" s="19"/>
      <c r="B39" s="19"/>
      <c r="C39" s="14"/>
      <c r="M39" s="14">
        <f t="shared" si="4"/>
        <v>0</v>
      </c>
      <c r="O39" s="14">
        <f t="shared" si="5"/>
        <v>0</v>
      </c>
      <c r="P39" s="27" t="e">
        <f t="shared" si="3"/>
        <v>#DIV/0!</v>
      </c>
    </row>
    <row r="40" spans="1:16" ht="14.25" customHeight="1" hidden="1">
      <c r="A40" s="19"/>
      <c r="B40" s="19"/>
      <c r="C40" s="14"/>
      <c r="M40" s="14">
        <f t="shared" si="4"/>
        <v>0</v>
      </c>
      <c r="O40" s="14">
        <f t="shared" si="5"/>
        <v>0</v>
      </c>
      <c r="P40" s="27" t="e">
        <f t="shared" si="3"/>
        <v>#DIV/0!</v>
      </c>
    </row>
    <row r="41" spans="1:16" ht="14.25" customHeight="1" hidden="1">
      <c r="A41" s="19"/>
      <c r="B41" s="19"/>
      <c r="C41" s="14"/>
      <c r="M41" s="14">
        <f t="shared" si="4"/>
        <v>0</v>
      </c>
      <c r="O41" s="14">
        <f t="shared" si="5"/>
        <v>0</v>
      </c>
      <c r="P41" s="27" t="e">
        <f t="shared" si="3"/>
        <v>#DIV/0!</v>
      </c>
    </row>
    <row r="42" spans="1:16" ht="14.25" customHeight="1" hidden="1">
      <c r="A42" s="19"/>
      <c r="B42" s="20"/>
      <c r="C42" s="14"/>
      <c r="M42" s="14">
        <f t="shared" si="4"/>
        <v>0</v>
      </c>
      <c r="O42" s="14">
        <f t="shared" si="5"/>
        <v>0</v>
      </c>
      <c r="P42" s="27" t="e">
        <f t="shared" si="3"/>
        <v>#DIV/0!</v>
      </c>
    </row>
    <row r="43" spans="1:16" ht="14.25" customHeight="1" hidden="1">
      <c r="A43" s="19"/>
      <c r="B43" s="19"/>
      <c r="C43" s="14"/>
      <c r="M43" s="14">
        <f t="shared" si="4"/>
        <v>0</v>
      </c>
      <c r="O43" s="14">
        <f t="shared" si="5"/>
        <v>0</v>
      </c>
      <c r="P43" s="27" t="e">
        <f>M43/O43</f>
        <v>#DIV/0!</v>
      </c>
    </row>
    <row r="44" spans="1:16" ht="14.25" customHeight="1" hidden="1">
      <c r="A44" s="19"/>
      <c r="B44" s="19"/>
      <c r="C44" s="14"/>
      <c r="M44" s="14">
        <f t="shared" si="4"/>
        <v>0</v>
      </c>
      <c r="O44" s="14">
        <f t="shared" si="5"/>
        <v>0</v>
      </c>
      <c r="P44" s="27" t="e">
        <f aca="true" t="shared" si="6" ref="P44:P52">SUM(M44/O44)</f>
        <v>#DIV/0!</v>
      </c>
    </row>
    <row r="45" spans="1:16" ht="14.25" customHeight="1" hidden="1">
      <c r="A45" s="19"/>
      <c r="B45" s="19"/>
      <c r="C45" s="14"/>
      <c r="M45" s="14">
        <f t="shared" si="4"/>
        <v>0</v>
      </c>
      <c r="O45" s="14">
        <f t="shared" si="5"/>
        <v>0</v>
      </c>
      <c r="P45" s="27" t="e">
        <f t="shared" si="6"/>
        <v>#DIV/0!</v>
      </c>
    </row>
    <row r="46" spans="1:16" ht="14.25" customHeight="1" hidden="1">
      <c r="A46" s="19"/>
      <c r="B46" s="19"/>
      <c r="C46" s="14"/>
      <c r="M46" s="14">
        <f t="shared" si="4"/>
        <v>0</v>
      </c>
      <c r="O46" s="14">
        <f t="shared" si="5"/>
        <v>0</v>
      </c>
      <c r="P46" s="27" t="e">
        <f t="shared" si="6"/>
        <v>#DIV/0!</v>
      </c>
    </row>
    <row r="47" spans="1:16" ht="14.25" customHeight="1" hidden="1">
      <c r="A47" s="19"/>
      <c r="B47" s="19"/>
      <c r="C47" s="14"/>
      <c r="M47" s="14">
        <f t="shared" si="4"/>
        <v>0</v>
      </c>
      <c r="O47" s="14">
        <f t="shared" si="5"/>
        <v>0</v>
      </c>
      <c r="P47" s="27" t="e">
        <f t="shared" si="6"/>
        <v>#DIV/0!</v>
      </c>
    </row>
    <row r="48" spans="1:16" ht="14.25" customHeight="1" hidden="1">
      <c r="A48" s="19"/>
      <c r="B48" s="19"/>
      <c r="C48" s="14"/>
      <c r="M48" s="14">
        <f t="shared" si="4"/>
        <v>0</v>
      </c>
      <c r="O48" s="14">
        <f t="shared" si="5"/>
        <v>0</v>
      </c>
      <c r="P48" s="27" t="e">
        <f t="shared" si="6"/>
        <v>#DIV/0!</v>
      </c>
    </row>
    <row r="49" spans="1:16" ht="14.25" customHeight="1" hidden="1">
      <c r="A49" s="19"/>
      <c r="B49" s="19"/>
      <c r="C49" s="14"/>
      <c r="M49" s="14">
        <f t="shared" si="4"/>
        <v>0</v>
      </c>
      <c r="O49" s="14">
        <f t="shared" si="5"/>
        <v>0</v>
      </c>
      <c r="P49" s="27" t="e">
        <f t="shared" si="6"/>
        <v>#DIV/0!</v>
      </c>
    </row>
    <row r="50" spans="1:16" ht="14.25" customHeight="1" hidden="1">
      <c r="A50" s="19"/>
      <c r="B50" s="19"/>
      <c r="C50" s="14"/>
      <c r="M50" s="14">
        <f t="shared" si="4"/>
        <v>0</v>
      </c>
      <c r="O50" s="14">
        <f t="shared" si="5"/>
        <v>0</v>
      </c>
      <c r="P50" s="27" t="e">
        <f t="shared" si="6"/>
        <v>#DIV/0!</v>
      </c>
    </row>
    <row r="51" spans="1:16" ht="14.25" customHeight="1" hidden="1">
      <c r="A51" s="19"/>
      <c r="B51" s="19"/>
      <c r="C51" s="14"/>
      <c r="M51" s="14">
        <f t="shared" si="4"/>
        <v>0</v>
      </c>
      <c r="O51" s="14">
        <f t="shared" si="5"/>
        <v>0</v>
      </c>
      <c r="P51" s="27" t="e">
        <f t="shared" si="6"/>
        <v>#DIV/0!</v>
      </c>
    </row>
    <row r="52" spans="1:16" ht="14.25" customHeight="1" hidden="1">
      <c r="A52" s="19"/>
      <c r="B52" s="19"/>
      <c r="C52" s="14"/>
      <c r="M52" s="14">
        <f t="shared" si="4"/>
        <v>0</v>
      </c>
      <c r="O52" s="14">
        <f t="shared" si="5"/>
        <v>0</v>
      </c>
      <c r="P52" s="27" t="e">
        <f t="shared" si="6"/>
        <v>#DIV/0!</v>
      </c>
    </row>
    <row r="53" spans="1:16" ht="14.25" customHeight="1" hidden="1">
      <c r="A53" s="19"/>
      <c r="B53" s="20"/>
      <c r="C53" s="15"/>
      <c r="M53" s="14">
        <f t="shared" si="4"/>
        <v>0</v>
      </c>
      <c r="O53" s="14">
        <f t="shared" si="5"/>
        <v>0</v>
      </c>
      <c r="P53" s="27" t="e">
        <f>M53/O53</f>
        <v>#DIV/0!</v>
      </c>
    </row>
    <row r="54" spans="1:16" ht="14.25" customHeight="1" hidden="1">
      <c r="A54" s="19"/>
      <c r="B54" s="19"/>
      <c r="C54" s="14"/>
      <c r="M54" s="14">
        <f t="shared" si="4"/>
        <v>0</v>
      </c>
      <c r="O54" s="14">
        <f t="shared" si="5"/>
        <v>0</v>
      </c>
      <c r="P54" s="27" t="e">
        <f>SUM(M54/O54)</f>
        <v>#DIV/0!</v>
      </c>
    </row>
    <row r="55" spans="1:16" ht="14.25" customHeight="1" hidden="1">
      <c r="A55" s="19"/>
      <c r="B55" s="19"/>
      <c r="C55" s="14"/>
      <c r="M55" s="14">
        <f t="shared" si="4"/>
        <v>0</v>
      </c>
      <c r="O55" s="14">
        <f t="shared" si="5"/>
        <v>0</v>
      </c>
      <c r="P55" s="27" t="e">
        <f>SUM(M55/O55)</f>
        <v>#DIV/0!</v>
      </c>
    </row>
    <row r="56" spans="1:16" ht="14.25" customHeight="1" hidden="1">
      <c r="A56" s="19"/>
      <c r="B56" s="19"/>
      <c r="C56" s="14"/>
      <c r="M56" s="14">
        <f t="shared" si="4"/>
        <v>0</v>
      </c>
      <c r="O56" s="14">
        <f t="shared" si="5"/>
        <v>0</v>
      </c>
      <c r="P56" s="27" t="e">
        <f>SUM(M56/O56)</f>
        <v>#DIV/0!</v>
      </c>
    </row>
    <row r="57" spans="1:16" ht="14.25" customHeight="1" hidden="1">
      <c r="A57" s="19"/>
      <c r="B57" s="20"/>
      <c r="C57" s="15"/>
      <c r="M57" s="14">
        <f t="shared" si="4"/>
        <v>0</v>
      </c>
      <c r="O57" s="14">
        <f t="shared" si="5"/>
        <v>0</v>
      </c>
      <c r="P57" s="27" t="e">
        <f>M57/O57</f>
        <v>#DIV/0!</v>
      </c>
    </row>
    <row r="58" spans="1:16" ht="14.25" customHeight="1" hidden="1">
      <c r="A58" s="19"/>
      <c r="B58" s="19"/>
      <c r="C58" s="14"/>
      <c r="M58" s="14">
        <f t="shared" si="4"/>
        <v>0</v>
      </c>
      <c r="O58" s="14">
        <f t="shared" si="5"/>
        <v>0</v>
      </c>
      <c r="P58" s="27" t="e">
        <f aca="true" t="shared" si="7" ref="P58:P83">SUM(M58/O58)</f>
        <v>#DIV/0!</v>
      </c>
    </row>
    <row r="59" spans="1:16" ht="14.25" customHeight="1" hidden="1">
      <c r="A59" s="19"/>
      <c r="B59" s="19"/>
      <c r="C59" s="14"/>
      <c r="M59" s="14">
        <f t="shared" si="4"/>
        <v>0</v>
      </c>
      <c r="O59" s="14">
        <f t="shared" si="5"/>
        <v>0</v>
      </c>
      <c r="P59" s="27" t="e">
        <f t="shared" si="7"/>
        <v>#DIV/0!</v>
      </c>
    </row>
    <row r="60" spans="1:16" ht="14.25" customHeight="1" hidden="1">
      <c r="A60" s="19"/>
      <c r="B60" s="19"/>
      <c r="C60" s="14"/>
      <c r="M60" s="14">
        <f t="shared" si="4"/>
        <v>0</v>
      </c>
      <c r="O60" s="14">
        <f t="shared" si="5"/>
        <v>0</v>
      </c>
      <c r="P60" s="27" t="e">
        <f t="shared" si="7"/>
        <v>#DIV/0!</v>
      </c>
    </row>
    <row r="61" spans="1:16" ht="14.25" customHeight="1" hidden="1">
      <c r="A61" s="19"/>
      <c r="B61" s="19"/>
      <c r="C61" s="16"/>
      <c r="M61" s="14">
        <f t="shared" si="4"/>
        <v>0</v>
      </c>
      <c r="O61" s="14">
        <f t="shared" si="5"/>
        <v>0</v>
      </c>
      <c r="P61" s="27" t="e">
        <f t="shared" si="7"/>
        <v>#DIV/0!</v>
      </c>
    </row>
    <row r="62" spans="1:16" ht="14.25" customHeight="1" hidden="1">
      <c r="A62" s="19"/>
      <c r="B62" s="19"/>
      <c r="C62" s="16"/>
      <c r="M62" s="14">
        <f t="shared" si="4"/>
        <v>0</v>
      </c>
      <c r="O62" s="14">
        <f t="shared" si="5"/>
        <v>0</v>
      </c>
      <c r="P62" s="27" t="e">
        <f t="shared" si="7"/>
        <v>#DIV/0!</v>
      </c>
    </row>
    <row r="63" spans="1:16" ht="14.25" customHeight="1" hidden="1">
      <c r="A63" s="19"/>
      <c r="B63" s="19"/>
      <c r="C63" s="14"/>
      <c r="M63" s="14">
        <f t="shared" si="4"/>
        <v>0</v>
      </c>
      <c r="O63" s="14">
        <f t="shared" si="5"/>
        <v>0</v>
      </c>
      <c r="P63" s="27" t="e">
        <f t="shared" si="7"/>
        <v>#DIV/0!</v>
      </c>
    </row>
    <row r="64" spans="1:16" ht="14.25" customHeight="1" hidden="1">
      <c r="A64" s="19"/>
      <c r="C64" s="16"/>
      <c r="M64" s="14">
        <f t="shared" si="4"/>
        <v>0</v>
      </c>
      <c r="O64" s="14">
        <f t="shared" si="5"/>
        <v>0</v>
      </c>
      <c r="P64" s="27" t="e">
        <f t="shared" si="7"/>
        <v>#DIV/0!</v>
      </c>
    </row>
    <row r="65" spans="1:16" ht="14.25" customHeight="1" hidden="1">
      <c r="A65" s="19"/>
      <c r="B65" s="19"/>
      <c r="C65" s="14"/>
      <c r="M65" s="14">
        <f t="shared" si="4"/>
        <v>0</v>
      </c>
      <c r="O65" s="14">
        <f t="shared" si="5"/>
        <v>0</v>
      </c>
      <c r="P65" s="27" t="e">
        <f t="shared" si="7"/>
        <v>#DIV/0!</v>
      </c>
    </row>
    <row r="66" spans="1:16" ht="14.25" customHeight="1" hidden="1">
      <c r="A66" s="19"/>
      <c r="B66" s="19"/>
      <c r="C66" s="16"/>
      <c r="M66" s="14">
        <f aca="true" t="shared" si="8" ref="M66:M97">SUM(D66:L66)</f>
        <v>0</v>
      </c>
      <c r="O66" s="14">
        <f aca="true" t="shared" si="9" ref="O66:O97">COUNT(D66:L66)</f>
        <v>0</v>
      </c>
      <c r="P66" s="27" t="e">
        <f t="shared" si="7"/>
        <v>#DIV/0!</v>
      </c>
    </row>
    <row r="67" spans="1:16" ht="14.25" customHeight="1" hidden="1">
      <c r="A67" s="19"/>
      <c r="B67" s="19"/>
      <c r="C67" s="16"/>
      <c r="M67" s="14">
        <f t="shared" si="8"/>
        <v>0</v>
      </c>
      <c r="O67" s="14">
        <f t="shared" si="9"/>
        <v>0</v>
      </c>
      <c r="P67" s="27" t="e">
        <f t="shared" si="7"/>
        <v>#DIV/0!</v>
      </c>
    </row>
    <row r="68" spans="1:16" ht="14.25" customHeight="1" hidden="1">
      <c r="A68" s="19"/>
      <c r="B68" s="19"/>
      <c r="C68" s="16"/>
      <c r="M68" s="14">
        <f t="shared" si="8"/>
        <v>0</v>
      </c>
      <c r="O68" s="14">
        <f t="shared" si="9"/>
        <v>0</v>
      </c>
      <c r="P68" s="27" t="e">
        <f t="shared" si="7"/>
        <v>#DIV/0!</v>
      </c>
    </row>
    <row r="69" spans="1:16" ht="14.25" customHeight="1" hidden="1">
      <c r="A69" s="19"/>
      <c r="B69" s="19"/>
      <c r="C69" s="16"/>
      <c r="M69" s="14">
        <f t="shared" si="8"/>
        <v>0</v>
      </c>
      <c r="O69" s="14">
        <f t="shared" si="9"/>
        <v>0</v>
      </c>
      <c r="P69" s="27" t="e">
        <f t="shared" si="7"/>
        <v>#DIV/0!</v>
      </c>
    </row>
    <row r="70" spans="1:16" ht="14.25" customHeight="1" hidden="1">
      <c r="A70" s="19"/>
      <c r="B70" s="19"/>
      <c r="C70" s="16"/>
      <c r="M70" s="14">
        <f t="shared" si="8"/>
        <v>0</v>
      </c>
      <c r="O70" s="14">
        <f t="shared" si="9"/>
        <v>0</v>
      </c>
      <c r="P70" s="27" t="e">
        <f t="shared" si="7"/>
        <v>#DIV/0!</v>
      </c>
    </row>
    <row r="71" spans="1:16" ht="14.25" customHeight="1" hidden="1">
      <c r="A71" s="19"/>
      <c r="B71" s="38"/>
      <c r="C71" s="16"/>
      <c r="M71" s="14">
        <f t="shared" si="8"/>
        <v>0</v>
      </c>
      <c r="O71" s="14">
        <f t="shared" si="9"/>
        <v>0</v>
      </c>
      <c r="P71" s="27" t="e">
        <f t="shared" si="7"/>
        <v>#DIV/0!</v>
      </c>
    </row>
    <row r="72" spans="1:16" ht="14.25" customHeight="1" hidden="1">
      <c r="A72" s="19"/>
      <c r="B72" s="20"/>
      <c r="C72" s="33"/>
      <c r="M72" s="14">
        <f t="shared" si="8"/>
        <v>0</v>
      </c>
      <c r="O72" s="14">
        <f t="shared" si="9"/>
        <v>0</v>
      </c>
      <c r="P72" s="27" t="e">
        <f t="shared" si="7"/>
        <v>#DIV/0!</v>
      </c>
    </row>
    <row r="73" spans="3:16" ht="14.25" customHeight="1" hidden="1">
      <c r="C73" s="14"/>
      <c r="M73" s="14">
        <f t="shared" si="8"/>
        <v>0</v>
      </c>
      <c r="O73" s="14">
        <f t="shared" si="9"/>
        <v>0</v>
      </c>
      <c r="P73" s="27" t="e">
        <f t="shared" si="7"/>
        <v>#DIV/0!</v>
      </c>
    </row>
    <row r="74" spans="2:16" ht="14.25" customHeight="1" hidden="1">
      <c r="B74" s="15"/>
      <c r="C74" s="14"/>
      <c r="M74" s="14">
        <f t="shared" si="8"/>
        <v>0</v>
      </c>
      <c r="O74" s="14">
        <f t="shared" si="9"/>
        <v>0</v>
      </c>
      <c r="P74" s="27" t="e">
        <f t="shared" si="7"/>
        <v>#DIV/0!</v>
      </c>
    </row>
    <row r="75" spans="3:16" ht="14.25" customHeight="1" hidden="1">
      <c r="C75" s="14"/>
      <c r="M75" s="14">
        <f t="shared" si="8"/>
        <v>0</v>
      </c>
      <c r="O75" s="14">
        <f t="shared" si="9"/>
        <v>0</v>
      </c>
      <c r="P75" s="27" t="e">
        <f t="shared" si="7"/>
        <v>#DIV/0!</v>
      </c>
    </row>
    <row r="76" spans="3:16" ht="14.25" customHeight="1" hidden="1">
      <c r="C76" s="14"/>
      <c r="M76" s="14">
        <f t="shared" si="8"/>
        <v>0</v>
      </c>
      <c r="O76" s="14">
        <f t="shared" si="9"/>
        <v>0</v>
      </c>
      <c r="P76" s="27" t="e">
        <f t="shared" si="7"/>
        <v>#DIV/0!</v>
      </c>
    </row>
    <row r="77" spans="3:16" ht="14.25" customHeight="1" hidden="1">
      <c r="C77" s="14"/>
      <c r="M77" s="14">
        <f t="shared" si="8"/>
        <v>0</v>
      </c>
      <c r="O77" s="14">
        <f t="shared" si="9"/>
        <v>0</v>
      </c>
      <c r="P77" s="27" t="e">
        <f t="shared" si="7"/>
        <v>#DIV/0!</v>
      </c>
    </row>
    <row r="78" spans="3:16" ht="14.25" customHeight="1" hidden="1">
      <c r="C78" s="14"/>
      <c r="M78" s="14">
        <f t="shared" si="8"/>
        <v>0</v>
      </c>
      <c r="O78" s="14">
        <f t="shared" si="9"/>
        <v>0</v>
      </c>
      <c r="P78" s="27" t="e">
        <f t="shared" si="7"/>
        <v>#DIV/0!</v>
      </c>
    </row>
    <row r="79" spans="3:16" ht="14.25" customHeight="1" hidden="1">
      <c r="C79" s="14"/>
      <c r="M79" s="14">
        <f t="shared" si="8"/>
        <v>0</v>
      </c>
      <c r="O79" s="14">
        <f t="shared" si="9"/>
        <v>0</v>
      </c>
      <c r="P79" s="27" t="e">
        <f t="shared" si="7"/>
        <v>#DIV/0!</v>
      </c>
    </row>
    <row r="80" spans="2:16" ht="14.25" customHeight="1" hidden="1">
      <c r="B80" s="15"/>
      <c r="C80" s="14"/>
      <c r="M80" s="14">
        <f t="shared" si="8"/>
        <v>0</v>
      </c>
      <c r="O80" s="14">
        <f t="shared" si="9"/>
        <v>0</v>
      </c>
      <c r="P80" s="27" t="e">
        <f t="shared" si="7"/>
        <v>#DIV/0!</v>
      </c>
    </row>
    <row r="81" spans="3:16" ht="14.25" customHeight="1" hidden="1">
      <c r="C81" s="14"/>
      <c r="M81" s="14">
        <f t="shared" si="8"/>
        <v>0</v>
      </c>
      <c r="O81" s="14">
        <f t="shared" si="9"/>
        <v>0</v>
      </c>
      <c r="P81" s="27" t="e">
        <f t="shared" si="7"/>
        <v>#DIV/0!</v>
      </c>
    </row>
    <row r="82" spans="3:16" ht="14.25" customHeight="1" hidden="1">
      <c r="C82" s="14"/>
      <c r="M82" s="14">
        <f t="shared" si="8"/>
        <v>0</v>
      </c>
      <c r="O82" s="14">
        <f t="shared" si="9"/>
        <v>0</v>
      </c>
      <c r="P82" s="27" t="e">
        <f t="shared" si="7"/>
        <v>#DIV/0!</v>
      </c>
    </row>
    <row r="83" spans="2:16" ht="14.25" customHeight="1" hidden="1">
      <c r="B83" s="15"/>
      <c r="C83" s="14"/>
      <c r="M83" s="14">
        <f t="shared" si="8"/>
        <v>0</v>
      </c>
      <c r="O83" s="14">
        <f t="shared" si="9"/>
        <v>0</v>
      </c>
      <c r="P83" s="27" t="e">
        <f t="shared" si="7"/>
        <v>#DIV/0!</v>
      </c>
    </row>
    <row r="84" spans="3:16" ht="14.25" customHeight="1" hidden="1">
      <c r="C84" s="14"/>
      <c r="M84" s="14">
        <f t="shared" si="8"/>
        <v>0</v>
      </c>
      <c r="O84" s="14">
        <f t="shared" si="9"/>
        <v>0</v>
      </c>
      <c r="P84" s="27" t="e">
        <f>M84/O84</f>
        <v>#DIV/0!</v>
      </c>
    </row>
    <row r="85" spans="3:16" ht="14.25" customHeight="1" hidden="1">
      <c r="C85" s="14"/>
      <c r="M85" s="14">
        <f t="shared" si="8"/>
        <v>0</v>
      </c>
      <c r="O85" s="14">
        <f t="shared" si="9"/>
        <v>0</v>
      </c>
      <c r="P85" s="27" t="e">
        <f>SUM(M85/O85)</f>
        <v>#DIV/0!</v>
      </c>
    </row>
    <row r="86" spans="3:16" ht="14.25" customHeight="1" hidden="1">
      <c r="C86" s="14"/>
      <c r="M86" s="14">
        <f t="shared" si="8"/>
        <v>0</v>
      </c>
      <c r="O86" s="14">
        <f t="shared" si="9"/>
        <v>0</v>
      </c>
      <c r="P86" s="27" t="e">
        <f>SUM(M86/O86)</f>
        <v>#DIV/0!</v>
      </c>
    </row>
    <row r="87" spans="3:16" ht="14.25" customHeight="1" hidden="1">
      <c r="C87" s="14"/>
      <c r="M87" s="14">
        <f t="shared" si="8"/>
        <v>0</v>
      </c>
      <c r="O87" s="14">
        <f t="shared" si="9"/>
        <v>0</v>
      </c>
      <c r="P87" s="27" t="e">
        <f>SUM(M87/O87)</f>
        <v>#DIV/0!</v>
      </c>
    </row>
    <row r="88" spans="2:16" ht="14.25" customHeight="1" hidden="1">
      <c r="B88" s="26"/>
      <c r="C88" s="14"/>
      <c r="M88" s="14">
        <f t="shared" si="8"/>
        <v>0</v>
      </c>
      <c r="O88" s="14">
        <f t="shared" si="9"/>
        <v>0</v>
      </c>
      <c r="P88" s="27" t="e">
        <f>SUM(M88/O88)</f>
        <v>#DIV/0!</v>
      </c>
    </row>
    <row r="89" spans="3:16" ht="14.25" customHeight="1" hidden="1">
      <c r="C89" s="14"/>
      <c r="M89" s="14">
        <f t="shared" si="8"/>
        <v>0</v>
      </c>
      <c r="O89" s="14">
        <f t="shared" si="9"/>
        <v>0</v>
      </c>
      <c r="P89" s="27" t="e">
        <f>M89/O89</f>
        <v>#DIV/0!</v>
      </c>
    </row>
    <row r="90" spans="3:16" ht="14.25" customHeight="1" hidden="1">
      <c r="C90" s="14"/>
      <c r="M90" s="14">
        <f t="shared" si="8"/>
        <v>0</v>
      </c>
      <c r="O90" s="14">
        <f t="shared" si="9"/>
        <v>0</v>
      </c>
      <c r="P90" s="27" t="e">
        <f>M90/O90</f>
        <v>#DIV/0!</v>
      </c>
    </row>
    <row r="91" spans="2:16" ht="14.25" customHeight="1" hidden="1">
      <c r="B91" s="15"/>
      <c r="C91" s="14"/>
      <c r="M91" s="14">
        <f t="shared" si="8"/>
        <v>0</v>
      </c>
      <c r="O91" s="14">
        <f t="shared" si="9"/>
        <v>0</v>
      </c>
      <c r="P91" s="27" t="e">
        <f>M91/O91</f>
        <v>#DIV/0!</v>
      </c>
    </row>
    <row r="92" spans="3:16" ht="14.25" customHeight="1" hidden="1">
      <c r="C92" s="14"/>
      <c r="M92" s="14">
        <f t="shared" si="8"/>
        <v>0</v>
      </c>
      <c r="O92" s="14">
        <f t="shared" si="9"/>
        <v>0</v>
      </c>
      <c r="P92" s="27" t="e">
        <f>M92/O92</f>
        <v>#DIV/0!</v>
      </c>
    </row>
    <row r="93" spans="3:16" ht="14.25" customHeight="1" hidden="1">
      <c r="C93" s="14"/>
      <c r="M93" s="14">
        <f t="shared" si="8"/>
        <v>0</v>
      </c>
      <c r="O93" s="14">
        <f t="shared" si="9"/>
        <v>0</v>
      </c>
      <c r="P93" s="27" t="e">
        <f>SUM(M93/O93)</f>
        <v>#DIV/0!</v>
      </c>
    </row>
    <row r="94" spans="3:16" ht="14.25" customHeight="1" hidden="1">
      <c r="C94" s="14"/>
      <c r="M94" s="14">
        <f t="shared" si="8"/>
        <v>0</v>
      </c>
      <c r="O94" s="14">
        <f t="shared" si="9"/>
        <v>0</v>
      </c>
      <c r="P94" s="27" t="e">
        <f>SUM(M94/O94)</f>
        <v>#DIV/0!</v>
      </c>
    </row>
    <row r="95" spans="3:16" ht="14.25" customHeight="1" hidden="1">
      <c r="C95" s="14"/>
      <c r="M95" s="14">
        <f t="shared" si="8"/>
        <v>0</v>
      </c>
      <c r="O95" s="14">
        <f t="shared" si="9"/>
        <v>0</v>
      </c>
      <c r="P95" s="27" t="e">
        <f>M95/O95</f>
        <v>#DIV/0!</v>
      </c>
    </row>
    <row r="96" spans="3:16" ht="14.25" customHeight="1" hidden="1">
      <c r="C96" s="14"/>
      <c r="M96" s="14">
        <f t="shared" si="8"/>
        <v>0</v>
      </c>
      <c r="O96" s="14">
        <f t="shared" si="9"/>
        <v>0</v>
      </c>
      <c r="P96" s="27" t="e">
        <f aca="true" t="shared" si="10" ref="P96:P103">SUM(M96/O96)</f>
        <v>#DIV/0!</v>
      </c>
    </row>
    <row r="97" spans="3:16" ht="14.25" customHeight="1" hidden="1">
      <c r="C97" s="14"/>
      <c r="M97" s="14">
        <f t="shared" si="8"/>
        <v>0</v>
      </c>
      <c r="O97" s="14">
        <f t="shared" si="9"/>
        <v>0</v>
      </c>
      <c r="P97" s="27" t="e">
        <f t="shared" si="10"/>
        <v>#DIV/0!</v>
      </c>
    </row>
    <row r="98" spans="2:16" ht="14.25" customHeight="1" hidden="1">
      <c r="B98" s="15"/>
      <c r="C98" s="14"/>
      <c r="M98" s="14">
        <f aca="true" t="shared" si="11" ref="M98:M107">SUM(D98:L98)</f>
        <v>0</v>
      </c>
      <c r="O98" s="14">
        <f>COUNT(D98:L98)</f>
        <v>0</v>
      </c>
      <c r="P98" s="27" t="e">
        <f t="shared" si="10"/>
        <v>#DIV/0!</v>
      </c>
    </row>
    <row r="99" spans="2:16" ht="14.25" customHeight="1" hidden="1">
      <c r="B99" s="15"/>
      <c r="C99" s="14"/>
      <c r="M99" s="14">
        <f t="shared" si="11"/>
        <v>0</v>
      </c>
      <c r="O99" s="14">
        <f>COUNT(D99:L99)</f>
        <v>0</v>
      </c>
      <c r="P99" s="27" t="e">
        <f t="shared" si="10"/>
        <v>#DIV/0!</v>
      </c>
    </row>
    <row r="100" spans="2:16" ht="14.25" customHeight="1" hidden="1">
      <c r="B100" s="15"/>
      <c r="C100" s="14"/>
      <c r="M100" s="14">
        <f t="shared" si="11"/>
        <v>0</v>
      </c>
      <c r="O100" s="14">
        <f>COUNT(D100:L100)</f>
        <v>0</v>
      </c>
      <c r="P100" s="27" t="e">
        <f t="shared" si="10"/>
        <v>#DIV/0!</v>
      </c>
    </row>
    <row r="101" spans="2:16" ht="14.25" customHeight="1" hidden="1">
      <c r="B101" s="15"/>
      <c r="C101" s="15"/>
      <c r="M101" s="14">
        <f t="shared" si="11"/>
        <v>0</v>
      </c>
      <c r="O101" s="14">
        <f>COUNT(D101:L101)</f>
        <v>0</v>
      </c>
      <c r="P101" s="27" t="e">
        <f t="shared" si="10"/>
        <v>#DIV/0!</v>
      </c>
    </row>
    <row r="102" spans="3:16" ht="14.25" customHeight="1" hidden="1">
      <c r="C102" s="14"/>
      <c r="M102" s="14">
        <f t="shared" si="11"/>
        <v>0</v>
      </c>
      <c r="O102" s="14">
        <f>COUNT(D102:L102)</f>
        <v>0</v>
      </c>
      <c r="P102" s="27" t="e">
        <f t="shared" si="10"/>
        <v>#DIV/0!</v>
      </c>
    </row>
    <row r="103" spans="3:16" ht="14.25" customHeight="1" hidden="1">
      <c r="C103" s="14"/>
      <c r="M103" s="14">
        <f t="shared" si="11"/>
        <v>0</v>
      </c>
      <c r="O103" s="14">
        <f>COUNT(D103:L103)</f>
        <v>0</v>
      </c>
      <c r="P103" s="27" t="e">
        <f t="shared" si="10"/>
        <v>#DIV/0!</v>
      </c>
    </row>
    <row r="104" spans="3:16" ht="14.25" customHeight="1" hidden="1">
      <c r="C104" s="14"/>
      <c r="M104" s="14">
        <f t="shared" si="11"/>
        <v>0</v>
      </c>
      <c r="O104" s="14">
        <f>COUNT(D104:L104)</f>
        <v>0</v>
      </c>
      <c r="P104" s="27" t="e">
        <f>M104/O104</f>
        <v>#DIV/0!</v>
      </c>
    </row>
    <row r="105" spans="3:16" ht="14.25" customHeight="1" hidden="1">
      <c r="C105" s="14"/>
      <c r="M105" s="14">
        <f t="shared" si="11"/>
        <v>0</v>
      </c>
      <c r="O105" s="14">
        <f>COUNT(D105:L105)</f>
        <v>0</v>
      </c>
      <c r="P105" s="27" t="e">
        <f>SUM(M105/O105)</f>
        <v>#DIV/0!</v>
      </c>
    </row>
    <row r="106" spans="3:16" ht="14.25" customHeight="1" hidden="1">
      <c r="C106" s="14"/>
      <c r="M106" s="14">
        <f t="shared" si="11"/>
        <v>0</v>
      </c>
      <c r="O106" s="14">
        <f>COUNT(D106:L106)</f>
        <v>0</v>
      </c>
      <c r="P106" s="27" t="e">
        <f>SUM(M106/O106)</f>
        <v>#DIV/0!</v>
      </c>
    </row>
    <row r="107" spans="3:16" ht="14.25" customHeight="1" hidden="1">
      <c r="C107" s="14"/>
      <c r="M107" s="14">
        <f t="shared" si="11"/>
        <v>0</v>
      </c>
      <c r="O107" s="14">
        <f>COUNT(D107:L107)</f>
        <v>0</v>
      </c>
      <c r="P107" s="27" t="e">
        <f>SUM(M107/O107)</f>
        <v>#DIV/0!</v>
      </c>
    </row>
    <row r="108" spans="1:16" ht="14.25" customHeight="1">
      <c r="A108" s="14">
        <v>1</v>
      </c>
      <c r="B108" s="47" t="s">
        <v>170</v>
      </c>
      <c r="C108" s="14" t="s">
        <v>9</v>
      </c>
      <c r="G108" s="14">
        <v>182</v>
      </c>
      <c r="H108" s="14">
        <v>185</v>
      </c>
      <c r="I108" s="14">
        <v>192</v>
      </c>
      <c r="J108" s="14">
        <v>204</v>
      </c>
      <c r="K108" s="14">
        <v>140</v>
      </c>
      <c r="L108" s="14">
        <v>157</v>
      </c>
      <c r="M108" s="14">
        <f>SUM(D108:L108)</f>
        <v>1060</v>
      </c>
      <c r="N108" s="14">
        <f>IF(O108&gt;=5,SUM(LARGE(D108:L108,1),LARGE(D108:L108,2),LARGE(D108:L108,3),LARGE(D108:L108,4),LARGE(D108:L108,5)),0)</f>
        <v>920</v>
      </c>
      <c r="O108" s="14">
        <f>COUNT(D108:L108)</f>
        <v>6</v>
      </c>
      <c r="P108" s="27">
        <f>SUM(M108/O108)</f>
        <v>176.66666666666666</v>
      </c>
    </row>
    <row r="109" spans="1:16" ht="14.25" customHeight="1">
      <c r="A109" s="14">
        <v>2</v>
      </c>
      <c r="B109" s="47" t="s">
        <v>94</v>
      </c>
      <c r="C109" s="14" t="s">
        <v>44</v>
      </c>
      <c r="D109" s="14">
        <v>190</v>
      </c>
      <c r="E109" s="14">
        <v>190</v>
      </c>
      <c r="F109" s="14">
        <v>157</v>
      </c>
      <c r="G109" s="14">
        <v>138</v>
      </c>
      <c r="H109" s="14">
        <v>181</v>
      </c>
      <c r="I109" s="14">
        <v>165</v>
      </c>
      <c r="J109" s="14">
        <v>185</v>
      </c>
      <c r="K109" s="14">
        <v>123</v>
      </c>
      <c r="L109" s="14">
        <v>177</v>
      </c>
      <c r="M109" s="14">
        <f>SUM(D109:L109)</f>
        <v>1506</v>
      </c>
      <c r="N109" s="14">
        <f>IF(O109&gt;=5,SUM(LARGE(D109:L109,1),LARGE(D109:L109,2),LARGE(D109:L109,3),LARGE(D109:L109,4),LARGE(D109:L109,5)),0)</f>
        <v>923</v>
      </c>
      <c r="O109" s="14">
        <f>COUNT(D109:L109)</f>
        <v>9</v>
      </c>
      <c r="P109" s="27">
        <f>SUM(M109/O109)</f>
        <v>167.33333333333334</v>
      </c>
    </row>
    <row r="110" spans="1:16" ht="14.25" customHeight="1">
      <c r="A110" s="14">
        <v>3</v>
      </c>
      <c r="B110" s="47" t="s">
        <v>90</v>
      </c>
      <c r="C110" s="14" t="s">
        <v>44</v>
      </c>
      <c r="D110" s="14">
        <v>149</v>
      </c>
      <c r="E110" s="14">
        <v>143</v>
      </c>
      <c r="F110" s="14">
        <v>166</v>
      </c>
      <c r="G110" s="14">
        <v>169</v>
      </c>
      <c r="H110" s="14">
        <v>164</v>
      </c>
      <c r="I110" s="14">
        <v>190</v>
      </c>
      <c r="J110" s="14">
        <v>158</v>
      </c>
      <c r="K110" s="14">
        <v>182</v>
      </c>
      <c r="L110" s="14">
        <v>157</v>
      </c>
      <c r="M110" s="14">
        <f>SUM(D110:L110)</f>
        <v>1478</v>
      </c>
      <c r="N110" s="14">
        <f>IF(O110&gt;=5,SUM(LARGE(D110:L110,1),LARGE(D110:L110,2),LARGE(D110:L110,3),LARGE(D110:L110,4),LARGE(D110:L110,5)),0)</f>
        <v>871</v>
      </c>
      <c r="O110" s="14">
        <f>COUNT(D110:L110)</f>
        <v>9</v>
      </c>
      <c r="P110" s="27">
        <f>SUM(M110/O110)</f>
        <v>164.22222222222223</v>
      </c>
    </row>
    <row r="111" spans="1:16" ht="14.25" customHeight="1">
      <c r="A111" s="14">
        <v>4</v>
      </c>
      <c r="B111" s="47" t="s">
        <v>122</v>
      </c>
      <c r="C111" s="14" t="s">
        <v>80</v>
      </c>
      <c r="D111" s="14">
        <v>148</v>
      </c>
      <c r="E111" s="14">
        <v>172</v>
      </c>
      <c r="F111" s="14">
        <v>185</v>
      </c>
      <c r="G111" s="14">
        <v>156</v>
      </c>
      <c r="H111" s="14">
        <v>160</v>
      </c>
      <c r="I111" s="14">
        <v>155</v>
      </c>
      <c r="J111" s="14">
        <v>184</v>
      </c>
      <c r="K111" s="14">
        <v>147</v>
      </c>
      <c r="L111" s="14">
        <v>170</v>
      </c>
      <c r="M111" s="14">
        <f>SUM(D111:L111)</f>
        <v>1477</v>
      </c>
      <c r="N111" s="14">
        <f>IF(O111&gt;=5,SUM(LARGE(D111:L111,1),LARGE(D111:L111,2),LARGE(D111:L111,3),LARGE(D111:L111,4),LARGE(D111:L111,5)),0)</f>
        <v>871</v>
      </c>
      <c r="O111" s="14">
        <f>COUNT(D111:L111)</f>
        <v>9</v>
      </c>
      <c r="P111" s="27">
        <f>SUM(M111/O111)</f>
        <v>164.11111111111111</v>
      </c>
    </row>
    <row r="112" spans="1:16" ht="14.25" customHeight="1">
      <c r="A112" s="14">
        <v>5</v>
      </c>
      <c r="B112" s="47" t="s">
        <v>86</v>
      </c>
      <c r="C112" s="14" t="s">
        <v>10</v>
      </c>
      <c r="D112" s="14">
        <v>168</v>
      </c>
      <c r="E112" s="14">
        <v>150</v>
      </c>
      <c r="F112" s="14">
        <v>185</v>
      </c>
      <c r="J112" s="14">
        <v>178</v>
      </c>
      <c r="K112" s="14">
        <v>148</v>
      </c>
      <c r="L112" s="14">
        <v>143</v>
      </c>
      <c r="M112" s="14">
        <f>SUM(D112:L112)</f>
        <v>972</v>
      </c>
      <c r="N112" s="14">
        <f>IF(O112&gt;=5,SUM(LARGE(D112:L112,1),LARGE(D112:L112,2),LARGE(D112:L112,3),LARGE(D112:L112,4),LARGE(D112:L112,5)),0)</f>
        <v>829</v>
      </c>
      <c r="O112" s="14">
        <f>COUNT(D112:L112)</f>
        <v>6</v>
      </c>
      <c r="P112" s="27">
        <f>SUM(M112/O112)</f>
        <v>162</v>
      </c>
    </row>
    <row r="113" spans="1:16" ht="14.25" customHeight="1">
      <c r="A113" s="14">
        <v>6</v>
      </c>
      <c r="B113" s="47" t="s">
        <v>121</v>
      </c>
      <c r="C113" s="14" t="s">
        <v>80</v>
      </c>
      <c r="D113" s="14">
        <v>161</v>
      </c>
      <c r="E113" s="14">
        <v>167</v>
      </c>
      <c r="F113" s="14">
        <v>147</v>
      </c>
      <c r="G113" s="14">
        <v>209</v>
      </c>
      <c r="H113" s="14">
        <v>144</v>
      </c>
      <c r="I113" s="14">
        <v>179</v>
      </c>
      <c r="J113" s="14">
        <v>114</v>
      </c>
      <c r="K113" s="14">
        <v>185</v>
      </c>
      <c r="L113" s="14">
        <v>143</v>
      </c>
      <c r="M113" s="14">
        <f>SUM(D113:L113)</f>
        <v>1449</v>
      </c>
      <c r="N113" s="14">
        <f>IF(O113&gt;=5,SUM(LARGE(D113:L113,1),LARGE(D113:L113,2),LARGE(D113:L113,3),LARGE(D113:L113,4),LARGE(D113:L113,5)),0)</f>
        <v>901</v>
      </c>
      <c r="O113" s="14">
        <f>COUNT(D113:L113)</f>
        <v>9</v>
      </c>
      <c r="P113" s="27">
        <f>SUM(M113/O113)</f>
        <v>161</v>
      </c>
    </row>
    <row r="114" spans="1:16" ht="14.25" customHeight="1">
      <c r="A114" s="14">
        <v>7</v>
      </c>
      <c r="B114" s="47" t="s">
        <v>104</v>
      </c>
      <c r="C114" s="14" t="s">
        <v>81</v>
      </c>
      <c r="D114" s="14">
        <v>138</v>
      </c>
      <c r="E114" s="14">
        <v>138</v>
      </c>
      <c r="F114" s="14">
        <v>125</v>
      </c>
      <c r="G114" s="14">
        <v>141</v>
      </c>
      <c r="H114" s="14">
        <v>163</v>
      </c>
      <c r="I114" s="14">
        <v>153</v>
      </c>
      <c r="J114" s="14">
        <v>178</v>
      </c>
      <c r="K114" s="14">
        <v>196</v>
      </c>
      <c r="L114" s="14">
        <v>171</v>
      </c>
      <c r="M114" s="14">
        <f>SUM(D114:L114)</f>
        <v>1403</v>
      </c>
      <c r="N114" s="14">
        <f>IF(O114&gt;=5,SUM(LARGE(D114:L114,1),LARGE(D114:L114,2),LARGE(D114:L114,3),LARGE(D114:L114,4),LARGE(D114:L114,5)),0)</f>
        <v>861</v>
      </c>
      <c r="O114" s="14">
        <f>COUNT(D114:L114)</f>
        <v>9</v>
      </c>
      <c r="P114" s="27">
        <f>SUM(M114/O114)</f>
        <v>155.88888888888889</v>
      </c>
    </row>
    <row r="115" spans="1:16" ht="14.25" customHeight="1">
      <c r="A115" s="14">
        <v>8</v>
      </c>
      <c r="B115" s="47" t="s">
        <v>182</v>
      </c>
      <c r="C115" s="14" t="s">
        <v>44</v>
      </c>
      <c r="J115" s="14">
        <v>175</v>
      </c>
      <c r="K115" s="14">
        <v>152</v>
      </c>
      <c r="L115" s="14">
        <v>140</v>
      </c>
      <c r="M115" s="14">
        <f>SUM(D115:L115)</f>
        <v>467</v>
      </c>
      <c r="N115" s="14">
        <f>IF(O115&gt;=5,SUM(LARGE(D115:L115,1),LARGE(D115:L115,2),LARGE(D115:L115,3),LARGE(D115:L115,4),LARGE(D115:L115,5)),0)</f>
        <v>0</v>
      </c>
      <c r="O115" s="14">
        <f>COUNT(D115:L115)</f>
        <v>3</v>
      </c>
      <c r="P115" s="27">
        <f>SUM(M115/O115)</f>
        <v>155.66666666666666</v>
      </c>
    </row>
    <row r="116" spans="1:16" ht="14.25" customHeight="1">
      <c r="A116" s="14">
        <v>9</v>
      </c>
      <c r="B116" s="47" t="s">
        <v>186</v>
      </c>
      <c r="C116" s="14" t="s">
        <v>9</v>
      </c>
      <c r="J116" s="14">
        <v>157</v>
      </c>
      <c r="K116" s="14">
        <v>148</v>
      </c>
      <c r="L116" s="14">
        <v>161</v>
      </c>
      <c r="M116" s="14">
        <f>SUM(D116:L116)</f>
        <v>466</v>
      </c>
      <c r="N116" s="14">
        <f>IF(O116&gt;=5,SUM(LARGE(D116:L116,1),LARGE(D116:L116,2),LARGE(D116:L116,3),LARGE(D116:L116,4),LARGE(D116:L116,5)),0)</f>
        <v>0</v>
      </c>
      <c r="O116" s="14">
        <f>COUNT(D116:L116)</f>
        <v>3</v>
      </c>
      <c r="P116" s="27">
        <f>SUM(M116/O116)</f>
        <v>155.33333333333334</v>
      </c>
    </row>
    <row r="117" spans="1:16" ht="14.25" customHeight="1">
      <c r="A117" s="14">
        <v>10</v>
      </c>
      <c r="B117" s="47" t="s">
        <v>124</v>
      </c>
      <c r="C117" s="14" t="s">
        <v>80</v>
      </c>
      <c r="D117" s="14">
        <v>171</v>
      </c>
      <c r="E117" s="14">
        <v>201</v>
      </c>
      <c r="F117" s="14">
        <v>123</v>
      </c>
      <c r="G117" s="14">
        <v>164</v>
      </c>
      <c r="H117" s="14">
        <v>170</v>
      </c>
      <c r="I117" s="14">
        <v>147</v>
      </c>
      <c r="J117" s="14">
        <v>111</v>
      </c>
      <c r="K117" s="14">
        <v>127</v>
      </c>
      <c r="L117" s="14">
        <v>155</v>
      </c>
      <c r="M117" s="14">
        <f>SUM(D117:L117)</f>
        <v>1369</v>
      </c>
      <c r="N117" s="14">
        <f>IF(O117&gt;=5,SUM(LARGE(D117:L117,1),LARGE(D117:L117,2),LARGE(D117:L117,3),LARGE(D117:L117,4),LARGE(D117:L117,5)),0)</f>
        <v>861</v>
      </c>
      <c r="O117" s="14">
        <f>COUNT(D117:L117)</f>
        <v>9</v>
      </c>
      <c r="P117" s="27">
        <f>SUM(M117/O117)</f>
        <v>152.11111111111111</v>
      </c>
    </row>
    <row r="118" spans="1:16" ht="14.25" customHeight="1">
      <c r="A118" s="14">
        <v>11</v>
      </c>
      <c r="B118" s="47" t="s">
        <v>74</v>
      </c>
      <c r="C118" s="14" t="s">
        <v>10</v>
      </c>
      <c r="H118" s="14">
        <v>149</v>
      </c>
      <c r="I118" s="14">
        <v>155</v>
      </c>
      <c r="M118" s="14">
        <f>SUM(D118:L118)</f>
        <v>304</v>
      </c>
      <c r="N118" s="14">
        <f>IF(O118&gt;=5,SUM(LARGE(D118:L118,1),LARGE(D118:L118,2),LARGE(D118:L118,3),LARGE(D118:L118,4),LARGE(D118:L118,5)),0)</f>
        <v>0</v>
      </c>
      <c r="O118" s="14">
        <f>COUNT(D118:L118)</f>
        <v>2</v>
      </c>
      <c r="P118" s="27">
        <f>SUM(M118/O118)</f>
        <v>152</v>
      </c>
    </row>
    <row r="119" spans="1:16" ht="14.25" customHeight="1">
      <c r="A119" s="14">
        <v>12</v>
      </c>
      <c r="B119" s="47" t="s">
        <v>108</v>
      </c>
      <c r="C119" s="14" t="s">
        <v>78</v>
      </c>
      <c r="D119" s="14">
        <v>142</v>
      </c>
      <c r="E119" s="14">
        <v>157</v>
      </c>
      <c r="F119" s="14">
        <v>151</v>
      </c>
      <c r="G119" s="14">
        <v>136</v>
      </c>
      <c r="H119" s="14">
        <v>145</v>
      </c>
      <c r="I119" s="14">
        <v>185</v>
      </c>
      <c r="J119" s="14">
        <v>138</v>
      </c>
      <c r="K119" s="14">
        <v>164</v>
      </c>
      <c r="L119" s="14">
        <v>148</v>
      </c>
      <c r="M119" s="14">
        <f>SUM(D119:L119)</f>
        <v>1366</v>
      </c>
      <c r="N119" s="14">
        <f>IF(O119&gt;=5,SUM(LARGE(D119:L119,1),LARGE(D119:L119,2),LARGE(D119:L119,3),LARGE(D119:L119,4),LARGE(D119:L119,5)),0)</f>
        <v>805</v>
      </c>
      <c r="O119" s="14">
        <f>COUNT(D119:L119)</f>
        <v>9</v>
      </c>
      <c r="P119" s="27">
        <f>SUM(M119/O119)</f>
        <v>151.77777777777777</v>
      </c>
    </row>
    <row r="120" spans="1:16" ht="14.25" customHeight="1">
      <c r="A120" s="14">
        <v>13</v>
      </c>
      <c r="B120" s="47" t="s">
        <v>87</v>
      </c>
      <c r="C120" s="14" t="s">
        <v>10</v>
      </c>
      <c r="D120" s="14">
        <v>173</v>
      </c>
      <c r="E120" s="14">
        <v>117</v>
      </c>
      <c r="F120" s="14">
        <v>145</v>
      </c>
      <c r="G120" s="14">
        <v>167</v>
      </c>
      <c r="H120" s="14">
        <v>148</v>
      </c>
      <c r="I120" s="14">
        <v>145</v>
      </c>
      <c r="J120" s="14">
        <v>182</v>
      </c>
      <c r="K120" s="14">
        <v>156</v>
      </c>
      <c r="L120" s="14">
        <v>131</v>
      </c>
      <c r="M120" s="14">
        <f>SUM(D120:L120)</f>
        <v>1364</v>
      </c>
      <c r="N120" s="14">
        <f>IF(O120&gt;=5,SUM(LARGE(D120:L120,1),LARGE(D120:L120,2),LARGE(D120:L120,3),LARGE(D120:L120,4),LARGE(D120:L120,5)),0)</f>
        <v>826</v>
      </c>
      <c r="O120" s="14">
        <f>COUNT(D120:L120)</f>
        <v>9</v>
      </c>
      <c r="P120" s="27">
        <f>SUM(M120/O120)</f>
        <v>151.55555555555554</v>
      </c>
    </row>
    <row r="121" spans="1:16" ht="14.25" customHeight="1">
      <c r="A121" s="14">
        <v>14</v>
      </c>
      <c r="B121" s="47" t="s">
        <v>120</v>
      </c>
      <c r="C121" s="14" t="s">
        <v>80</v>
      </c>
      <c r="D121" s="14">
        <v>175</v>
      </c>
      <c r="E121" s="14">
        <v>157</v>
      </c>
      <c r="F121" s="14">
        <v>157</v>
      </c>
      <c r="G121" s="14">
        <v>123</v>
      </c>
      <c r="H121" s="14">
        <v>129</v>
      </c>
      <c r="I121" s="14">
        <v>158</v>
      </c>
      <c r="M121" s="14">
        <f>SUM(D121:L121)</f>
        <v>899</v>
      </c>
      <c r="N121" s="14">
        <f>IF(O121&gt;=5,SUM(LARGE(D121:L121,1),LARGE(D121:L121,2),LARGE(D121:L121,3),LARGE(D121:L121,4),LARGE(D121:L121,5)),0)</f>
        <v>776</v>
      </c>
      <c r="O121" s="14">
        <f>COUNT(D121:L121)</f>
        <v>6</v>
      </c>
      <c r="P121" s="27">
        <f>SUM(M121/O121)</f>
        <v>149.83333333333334</v>
      </c>
    </row>
    <row r="122" spans="1:16" ht="14.25" customHeight="1">
      <c r="A122" s="14">
        <v>15</v>
      </c>
      <c r="B122" s="47" t="s">
        <v>172</v>
      </c>
      <c r="C122" s="14" t="s">
        <v>9</v>
      </c>
      <c r="H122" s="14">
        <v>172</v>
      </c>
      <c r="I122" s="14">
        <v>123</v>
      </c>
      <c r="M122" s="14">
        <f>SUM(D122:L122)</f>
        <v>295</v>
      </c>
      <c r="N122" s="14">
        <f>IF(O122&gt;=5,SUM(LARGE(D122:L122,1),LARGE(D122:L122,2),LARGE(D122:L122,3),LARGE(D122:L122,4),LARGE(D122:L122,5)),0)</f>
        <v>0</v>
      </c>
      <c r="O122" s="14">
        <f>COUNT(D122:L122)</f>
        <v>2</v>
      </c>
      <c r="P122" s="27">
        <f>SUM(M122/O122)</f>
        <v>147.5</v>
      </c>
    </row>
    <row r="123" spans="1:16" ht="14.25" customHeight="1">
      <c r="A123" s="14">
        <v>16</v>
      </c>
      <c r="B123" s="47" t="s">
        <v>133</v>
      </c>
      <c r="C123" s="14" t="s">
        <v>9</v>
      </c>
      <c r="D123" s="14">
        <v>166</v>
      </c>
      <c r="E123" s="14">
        <v>158</v>
      </c>
      <c r="F123" s="14">
        <v>138</v>
      </c>
      <c r="G123" s="14">
        <v>133</v>
      </c>
      <c r="H123" s="14">
        <v>152</v>
      </c>
      <c r="I123" s="14">
        <v>135</v>
      </c>
      <c r="J123" s="14">
        <v>164</v>
      </c>
      <c r="K123" s="14">
        <v>132</v>
      </c>
      <c r="L123" s="14">
        <v>138</v>
      </c>
      <c r="M123" s="14">
        <f>SUM(D123:L123)</f>
        <v>1316</v>
      </c>
      <c r="N123" s="14">
        <f>IF(O123&gt;=5,SUM(LARGE(D123:L123,1),LARGE(D123:L123,2),LARGE(D123:L123,3),LARGE(D123:L123,4),LARGE(D123:L123,5)),0)</f>
        <v>778</v>
      </c>
      <c r="O123" s="14">
        <f>COUNT(D123:L123)</f>
        <v>9</v>
      </c>
      <c r="P123" s="27">
        <f>SUM(M123/O123)</f>
        <v>146.22222222222223</v>
      </c>
    </row>
    <row r="124" spans="1:16" ht="14.25" customHeight="1">
      <c r="A124" s="14">
        <v>17</v>
      </c>
      <c r="B124" s="47" t="s">
        <v>82</v>
      </c>
      <c r="C124" s="14" t="s">
        <v>10</v>
      </c>
      <c r="D124" s="14">
        <v>145</v>
      </c>
      <c r="E124" s="14">
        <v>141</v>
      </c>
      <c r="F124" s="14">
        <v>152</v>
      </c>
      <c r="M124" s="14">
        <f>SUM(D124:L124)</f>
        <v>438</v>
      </c>
      <c r="N124" s="14">
        <f>IF(O124&gt;=5,SUM(LARGE(D124:L124,1),LARGE(D124:L124,2),LARGE(D124:L124,3),LARGE(D124:L124,4),LARGE(D124:L124,5)),0)</f>
        <v>0</v>
      </c>
      <c r="O124" s="14">
        <f>COUNT(D124:L124)</f>
        <v>3</v>
      </c>
      <c r="P124" s="27">
        <f>SUM(M124/O124)</f>
        <v>146</v>
      </c>
    </row>
    <row r="125" spans="1:16" ht="14.25" customHeight="1">
      <c r="A125" s="14">
        <v>18</v>
      </c>
      <c r="B125" s="48" t="s">
        <v>98</v>
      </c>
      <c r="C125" s="14" t="s">
        <v>8</v>
      </c>
      <c r="D125" s="14">
        <v>183</v>
      </c>
      <c r="E125" s="14">
        <v>142</v>
      </c>
      <c r="F125" s="14">
        <v>132</v>
      </c>
      <c r="G125" s="14">
        <v>131</v>
      </c>
      <c r="H125" s="14">
        <v>127</v>
      </c>
      <c r="I125" s="14">
        <v>177</v>
      </c>
      <c r="J125" s="14">
        <v>119</v>
      </c>
      <c r="K125" s="14">
        <v>153</v>
      </c>
      <c r="L125" s="14">
        <v>147</v>
      </c>
      <c r="M125" s="14">
        <f>SUM(D125:L125)</f>
        <v>1311</v>
      </c>
      <c r="N125" s="14">
        <f>IF(O125&gt;=5,SUM(LARGE(D125:L125,1),LARGE(D125:L125,2),LARGE(D125:L125,3),LARGE(D125:L125,4),LARGE(D125:L125,5)),0)</f>
        <v>802</v>
      </c>
      <c r="O125" s="14">
        <f>COUNT(D125:L125)</f>
        <v>9</v>
      </c>
      <c r="P125" s="27">
        <f>SUM(M125/O125)</f>
        <v>145.66666666666666</v>
      </c>
    </row>
    <row r="126" spans="1:16" ht="14.25" customHeight="1">
      <c r="A126" s="14">
        <v>19</v>
      </c>
      <c r="B126" s="47" t="s">
        <v>100</v>
      </c>
      <c r="C126" s="14" t="s">
        <v>8</v>
      </c>
      <c r="D126" s="14">
        <v>132</v>
      </c>
      <c r="E126" s="14">
        <v>136</v>
      </c>
      <c r="F126" s="14">
        <v>146</v>
      </c>
      <c r="H126" s="14">
        <v>163</v>
      </c>
      <c r="I126" s="14">
        <v>196</v>
      </c>
      <c r="J126" s="14">
        <v>138</v>
      </c>
      <c r="K126" s="14">
        <v>125</v>
      </c>
      <c r="L126" s="14">
        <v>129</v>
      </c>
      <c r="M126" s="14">
        <f>SUM(D126:L126)</f>
        <v>1165</v>
      </c>
      <c r="N126" s="14">
        <f>IF(O126&gt;=5,SUM(LARGE(D126:L126,1),LARGE(D126:L126,2),LARGE(D126:L126,3),LARGE(D126:L126,4),LARGE(D126:L126,5)),0)</f>
        <v>779</v>
      </c>
      <c r="O126" s="14">
        <f>COUNT(D126:L126)</f>
        <v>8</v>
      </c>
      <c r="P126" s="27">
        <f>SUM(M126/O126)</f>
        <v>145.625</v>
      </c>
    </row>
    <row r="127" spans="1:16" ht="14.25" customHeight="1">
      <c r="A127" s="14">
        <v>20</v>
      </c>
      <c r="B127" s="47" t="s">
        <v>68</v>
      </c>
      <c r="C127" s="14" t="s">
        <v>77</v>
      </c>
      <c r="D127" s="14">
        <v>145</v>
      </c>
      <c r="E127" s="14">
        <v>134</v>
      </c>
      <c r="F127" s="14">
        <v>146</v>
      </c>
      <c r="G127" s="14">
        <v>153</v>
      </c>
      <c r="H127" s="14">
        <v>130</v>
      </c>
      <c r="I127" s="14">
        <v>153</v>
      </c>
      <c r="J127" s="14">
        <v>151</v>
      </c>
      <c r="M127" s="14">
        <f>SUM(D127:L127)</f>
        <v>1012</v>
      </c>
      <c r="N127" s="14">
        <f>IF(O127&gt;=5,SUM(LARGE(D127:L127,1),LARGE(D127:L127,2),LARGE(D127:L127,3),LARGE(D127:L127,4),LARGE(D127:L127,5)),0)</f>
        <v>748</v>
      </c>
      <c r="O127" s="14">
        <f>COUNT(D127:L127)</f>
        <v>7</v>
      </c>
      <c r="P127" s="27">
        <f>SUM(M127/O127)</f>
        <v>144.57142857142858</v>
      </c>
    </row>
    <row r="128" spans="1:16" ht="14.25" customHeight="1">
      <c r="A128" s="14">
        <v>21</v>
      </c>
      <c r="B128" s="48" t="s">
        <v>167</v>
      </c>
      <c r="C128" s="14" t="s">
        <v>78</v>
      </c>
      <c r="G128" s="14">
        <v>142</v>
      </c>
      <c r="H128" s="14">
        <v>131</v>
      </c>
      <c r="I128" s="14">
        <v>158</v>
      </c>
      <c r="M128" s="14">
        <f>SUM(D128:L128)</f>
        <v>431</v>
      </c>
      <c r="N128" s="14">
        <f>IF(O128&gt;=5,SUM(LARGE(D128:L128,1),LARGE(D128:L128,2),LARGE(D128:L128,3),LARGE(D128:L128,4),LARGE(D128:L128,5)),0)</f>
        <v>0</v>
      </c>
      <c r="O128" s="14">
        <f>COUNT(D128:L128)</f>
        <v>3</v>
      </c>
      <c r="P128" s="27">
        <f>SUM(M128/O128)</f>
        <v>143.66666666666666</v>
      </c>
    </row>
    <row r="129" spans="1:16" ht="14.25" customHeight="1">
      <c r="A129" s="14">
        <v>22</v>
      </c>
      <c r="B129" s="47" t="s">
        <v>91</v>
      </c>
      <c r="C129" s="14" t="s">
        <v>44</v>
      </c>
      <c r="D129" s="14">
        <v>112</v>
      </c>
      <c r="E129" s="14">
        <v>123</v>
      </c>
      <c r="F129" s="14">
        <v>158</v>
      </c>
      <c r="G129" s="14">
        <v>197</v>
      </c>
      <c r="H129" s="14">
        <v>111</v>
      </c>
      <c r="I129" s="14">
        <v>185</v>
      </c>
      <c r="J129" s="14">
        <v>141</v>
      </c>
      <c r="K129" s="14">
        <v>140</v>
      </c>
      <c r="L129" s="14">
        <v>124</v>
      </c>
      <c r="M129" s="14">
        <f>SUM(D129:L129)</f>
        <v>1291</v>
      </c>
      <c r="N129" s="14">
        <f>IF(O129&gt;=5,SUM(LARGE(D129:L129,1),LARGE(D129:L129,2),LARGE(D129:L129,3),LARGE(D129:L129,4),LARGE(D129:L129,5)),0)</f>
        <v>821</v>
      </c>
      <c r="O129" s="14">
        <f>COUNT(D129:L129)</f>
        <v>9</v>
      </c>
      <c r="P129" s="27">
        <f>SUM(M129/O129)</f>
        <v>143.44444444444446</v>
      </c>
    </row>
    <row r="130" spans="1:16" ht="14.25" customHeight="1">
      <c r="A130" s="14">
        <v>23</v>
      </c>
      <c r="B130" s="47" t="s">
        <v>174</v>
      </c>
      <c r="C130" s="14" t="s">
        <v>81</v>
      </c>
      <c r="G130" s="14">
        <v>139</v>
      </c>
      <c r="H130" s="14">
        <v>147</v>
      </c>
      <c r="I130" s="14">
        <v>144</v>
      </c>
      <c r="M130" s="14">
        <f>SUM(D130:L130)</f>
        <v>430</v>
      </c>
      <c r="N130" s="14">
        <f>IF(O130&gt;=5,SUM(LARGE(D130:L130,1),LARGE(D130:L130,2),LARGE(D130:L130,3),LARGE(D130:L130,4),LARGE(D130:L130,5)),0)</f>
        <v>0</v>
      </c>
      <c r="O130" s="14">
        <f>COUNT(D130:L130)</f>
        <v>3</v>
      </c>
      <c r="P130" s="27">
        <f>SUM(M130/O130)</f>
        <v>143.33333333333334</v>
      </c>
    </row>
    <row r="131" spans="1:16" ht="14.25" customHeight="1">
      <c r="A131" s="14">
        <v>24</v>
      </c>
      <c r="B131" s="47" t="s">
        <v>89</v>
      </c>
      <c r="C131" s="14" t="s">
        <v>10</v>
      </c>
      <c r="D131" s="14">
        <v>138</v>
      </c>
      <c r="E131" s="14">
        <v>149</v>
      </c>
      <c r="F131" s="14">
        <v>155</v>
      </c>
      <c r="G131" s="14">
        <v>137</v>
      </c>
      <c r="H131" s="14">
        <v>130</v>
      </c>
      <c r="I131" s="14">
        <v>150</v>
      </c>
      <c r="M131" s="14">
        <f>SUM(D131:L131)</f>
        <v>859</v>
      </c>
      <c r="N131" s="14">
        <f>IF(O131&gt;=5,SUM(LARGE(D131:L131,1),LARGE(D131:L131,2),LARGE(D131:L131,3),LARGE(D131:L131,4),LARGE(D131:L131,5)),0)</f>
        <v>729</v>
      </c>
      <c r="O131" s="14">
        <f>COUNT(D131:L131)</f>
        <v>6</v>
      </c>
      <c r="P131" s="27">
        <f>SUM(M131/O131)</f>
        <v>143.16666666666666</v>
      </c>
    </row>
    <row r="132" spans="1:16" ht="14.25" customHeight="1">
      <c r="A132" s="14">
        <v>25</v>
      </c>
      <c r="B132" s="48" t="s">
        <v>93</v>
      </c>
      <c r="C132" s="14" t="s">
        <v>44</v>
      </c>
      <c r="D132" s="14">
        <v>155</v>
      </c>
      <c r="E132" s="14">
        <v>147</v>
      </c>
      <c r="F132" s="14">
        <v>143</v>
      </c>
      <c r="G132" s="14">
        <v>133</v>
      </c>
      <c r="H132" s="14">
        <v>166</v>
      </c>
      <c r="I132" s="14">
        <v>111</v>
      </c>
      <c r="M132" s="14">
        <f>SUM(D132:L132)</f>
        <v>855</v>
      </c>
      <c r="N132" s="14">
        <f>IF(O132&gt;=5,SUM(LARGE(D132:L132,1),LARGE(D132:L132,2),LARGE(D132:L132,3),LARGE(D132:L132,4),LARGE(D132:L132,5)),0)</f>
        <v>744</v>
      </c>
      <c r="O132" s="14">
        <f>COUNT(D132:L132)</f>
        <v>6</v>
      </c>
      <c r="P132" s="27">
        <f>SUM(M132/O132)</f>
        <v>142.5</v>
      </c>
    </row>
    <row r="133" spans="1:16" ht="14.25" customHeight="1">
      <c r="A133" s="14">
        <v>26</v>
      </c>
      <c r="B133" s="47" t="s">
        <v>189</v>
      </c>
      <c r="C133" s="14" t="s">
        <v>80</v>
      </c>
      <c r="J133" s="14">
        <v>163</v>
      </c>
      <c r="K133" s="14">
        <v>130</v>
      </c>
      <c r="L133" s="14">
        <v>129</v>
      </c>
      <c r="M133" s="14">
        <f>SUM(D133:L133)</f>
        <v>422</v>
      </c>
      <c r="N133" s="14">
        <f>IF(O133&gt;=5,SUM(LARGE(D133:L133,1),LARGE(D133:L133,2),LARGE(D133:L133,3),LARGE(D133:L133,4),LARGE(D133:L133,5)),0)</f>
        <v>0</v>
      </c>
      <c r="O133" s="14">
        <f>COUNT(D133:L133)</f>
        <v>3</v>
      </c>
      <c r="P133" s="27">
        <f>SUM(M133/O133)</f>
        <v>140.66666666666666</v>
      </c>
    </row>
    <row r="134" spans="1:16" ht="14.25" customHeight="1">
      <c r="A134" s="14">
        <v>27</v>
      </c>
      <c r="B134" s="47" t="s">
        <v>144</v>
      </c>
      <c r="C134" s="14" t="s">
        <v>76</v>
      </c>
      <c r="D134" s="14">
        <v>143</v>
      </c>
      <c r="E134" s="14">
        <v>147</v>
      </c>
      <c r="F134" s="14">
        <v>170</v>
      </c>
      <c r="G134" s="14">
        <v>127</v>
      </c>
      <c r="H134" s="14">
        <v>117</v>
      </c>
      <c r="I134" s="14">
        <v>134</v>
      </c>
      <c r="J134" s="14">
        <v>154</v>
      </c>
      <c r="K134" s="14">
        <v>112</v>
      </c>
      <c r="L134" s="14">
        <v>156</v>
      </c>
      <c r="M134" s="14">
        <f>SUM(D134:L134)</f>
        <v>1260</v>
      </c>
      <c r="N134" s="14">
        <f>IF(O134&gt;=5,SUM(LARGE(D134:L134,1),LARGE(D134:L134,2),LARGE(D134:L134,3),LARGE(D134:L134,4),LARGE(D134:L134,5)),0)</f>
        <v>770</v>
      </c>
      <c r="O134" s="14">
        <f>COUNT(D134:L134)</f>
        <v>9</v>
      </c>
      <c r="P134" s="27">
        <f>SUM(M134/O134)</f>
        <v>140</v>
      </c>
    </row>
    <row r="135" spans="1:16" ht="14.25" customHeight="1">
      <c r="A135" s="14">
        <v>28</v>
      </c>
      <c r="B135" s="47" t="s">
        <v>180</v>
      </c>
      <c r="C135" s="14" t="s">
        <v>76</v>
      </c>
      <c r="J135" s="14">
        <v>148</v>
      </c>
      <c r="K135" s="14">
        <v>115</v>
      </c>
      <c r="L135" s="14">
        <v>154</v>
      </c>
      <c r="M135" s="14">
        <f>SUM(D135:L135)</f>
        <v>417</v>
      </c>
      <c r="N135" s="14">
        <f>IF(O135&gt;=5,SUM(LARGE(D135:L135,1),LARGE(D135:L135,2),LARGE(D135:L135,3),LARGE(D135:L135,4),LARGE(D135:L135,5)),0)</f>
        <v>0</v>
      </c>
      <c r="O135" s="14">
        <f>COUNT(D135:L135)</f>
        <v>3</v>
      </c>
      <c r="P135" s="27">
        <f>SUM(M135/O135)</f>
        <v>139</v>
      </c>
    </row>
    <row r="136" spans="1:16" ht="14.25" customHeight="1">
      <c r="A136" s="14">
        <v>29</v>
      </c>
      <c r="B136" s="48" t="s">
        <v>85</v>
      </c>
      <c r="C136" s="14" t="s">
        <v>10</v>
      </c>
      <c r="D136" s="14">
        <v>141</v>
      </c>
      <c r="F136" s="14">
        <v>127</v>
      </c>
      <c r="G136" s="14">
        <v>128</v>
      </c>
      <c r="I136" s="14">
        <v>157</v>
      </c>
      <c r="J136" s="14">
        <v>116</v>
      </c>
      <c r="K136" s="14">
        <v>144</v>
      </c>
      <c r="L136" s="14">
        <v>160</v>
      </c>
      <c r="M136" s="14">
        <f>SUM(D136:L136)</f>
        <v>973</v>
      </c>
      <c r="N136" s="14">
        <f>IF(O136&gt;=5,SUM(LARGE(D136:L136,1),LARGE(D136:L136,2),LARGE(D136:L136,3),LARGE(D136:L136,4),LARGE(D136:L136,5)),0)</f>
        <v>730</v>
      </c>
      <c r="O136" s="14">
        <f>COUNT(D136:L136)</f>
        <v>7</v>
      </c>
      <c r="P136" s="27">
        <f>SUM(M136/O136)</f>
        <v>139</v>
      </c>
    </row>
    <row r="137" spans="1:16" ht="14.25" customHeight="1">
      <c r="A137" s="14">
        <v>30</v>
      </c>
      <c r="B137" s="47" t="s">
        <v>134</v>
      </c>
      <c r="C137" s="14" t="s">
        <v>11</v>
      </c>
      <c r="D137" s="14">
        <v>126</v>
      </c>
      <c r="E137" s="14">
        <v>123</v>
      </c>
      <c r="F137" s="14">
        <v>200</v>
      </c>
      <c r="G137" s="14">
        <v>111</v>
      </c>
      <c r="H137" s="14">
        <v>114</v>
      </c>
      <c r="I137" s="14">
        <v>142</v>
      </c>
      <c r="J137" s="14">
        <v>135</v>
      </c>
      <c r="K137" s="14">
        <v>183</v>
      </c>
      <c r="L137" s="14">
        <v>111</v>
      </c>
      <c r="M137" s="14">
        <f>SUM(D137:L137)</f>
        <v>1245</v>
      </c>
      <c r="N137" s="14">
        <f>IF(O137&gt;=5,SUM(LARGE(D137:L137,1),LARGE(D137:L137,2),LARGE(D137:L137,3),LARGE(D137:L137,4),LARGE(D137:L137,5)),0)</f>
        <v>786</v>
      </c>
      <c r="O137" s="14">
        <f>COUNT(D137:L137)</f>
        <v>9</v>
      </c>
      <c r="P137" s="27">
        <f>SUM(M137/O137)</f>
        <v>138.33333333333334</v>
      </c>
    </row>
    <row r="138" spans="1:16" ht="14.25" customHeight="1">
      <c r="A138" s="14">
        <v>31</v>
      </c>
      <c r="B138" s="47" t="s">
        <v>181</v>
      </c>
      <c r="C138" s="14" t="s">
        <v>77</v>
      </c>
      <c r="K138" s="14">
        <v>111</v>
      </c>
      <c r="L138" s="14">
        <v>165</v>
      </c>
      <c r="M138" s="14">
        <f>SUM(D138:L138)</f>
        <v>276</v>
      </c>
      <c r="N138" s="14">
        <f>IF(O138&gt;=5,SUM(LARGE(D138:L138,1),LARGE(D138:L138,2),LARGE(D138:L138,3),LARGE(D138:L138,4),LARGE(D138:L138,5)),0)</f>
        <v>0</v>
      </c>
      <c r="O138" s="14">
        <f>COUNT(D138:L138)</f>
        <v>2</v>
      </c>
      <c r="P138" s="27">
        <f>SUM(M138/O138)</f>
        <v>138</v>
      </c>
    </row>
    <row r="139" spans="1:16" ht="14.25" customHeight="1">
      <c r="A139" s="14">
        <v>32</v>
      </c>
      <c r="B139" s="47" t="s">
        <v>131</v>
      </c>
      <c r="C139" s="14" t="s">
        <v>9</v>
      </c>
      <c r="D139" s="14">
        <v>133</v>
      </c>
      <c r="E139" s="14">
        <v>127</v>
      </c>
      <c r="F139" s="14">
        <v>137</v>
      </c>
      <c r="G139" s="14">
        <v>169</v>
      </c>
      <c r="H139" s="14">
        <v>144</v>
      </c>
      <c r="I139" s="14">
        <v>112</v>
      </c>
      <c r="J139" s="14">
        <v>152</v>
      </c>
      <c r="K139" s="14">
        <v>151</v>
      </c>
      <c r="L139" s="14">
        <v>114</v>
      </c>
      <c r="M139" s="14">
        <f>SUM(D139:L139)</f>
        <v>1239</v>
      </c>
      <c r="N139" s="14">
        <f>IF(O139&gt;=5,SUM(LARGE(D139:L139,1),LARGE(D139:L139,2),LARGE(D139:L139,3),LARGE(D139:L139,4),LARGE(D139:L139,5)),0)</f>
        <v>753</v>
      </c>
      <c r="O139" s="14">
        <f>COUNT(D139:L139)</f>
        <v>9</v>
      </c>
      <c r="P139" s="27">
        <f>SUM(M139/O139)</f>
        <v>137.66666666666666</v>
      </c>
    </row>
    <row r="140" spans="1:16" ht="14.25" customHeight="1">
      <c r="A140" s="14">
        <v>33</v>
      </c>
      <c r="B140" s="47" t="s">
        <v>185</v>
      </c>
      <c r="C140" s="14" t="s">
        <v>10</v>
      </c>
      <c r="J140" s="14">
        <v>101</v>
      </c>
      <c r="K140" s="14">
        <v>149</v>
      </c>
      <c r="L140" s="14">
        <v>163</v>
      </c>
      <c r="M140" s="14">
        <f>SUM(D140:L140)</f>
        <v>413</v>
      </c>
      <c r="N140" s="14">
        <f>IF(O140&gt;=5,SUM(LARGE(D140:L140,1),LARGE(D140:L140,2),LARGE(D140:L140,3),LARGE(D140:L140,4),LARGE(D140:L140,5)),0)</f>
        <v>0</v>
      </c>
      <c r="O140" s="14">
        <f>COUNT(D140:L140)</f>
        <v>3</v>
      </c>
      <c r="P140" s="27">
        <f>SUM(M140/O140)</f>
        <v>137.66666666666666</v>
      </c>
    </row>
    <row r="141" spans="1:16" ht="14.25" customHeight="1">
      <c r="A141" s="14">
        <v>34</v>
      </c>
      <c r="B141" s="47" t="s">
        <v>96</v>
      </c>
      <c r="C141" s="14" t="s">
        <v>8</v>
      </c>
      <c r="D141" s="14">
        <v>122</v>
      </c>
      <c r="E141" s="14">
        <v>120</v>
      </c>
      <c r="F141" s="14">
        <v>125</v>
      </c>
      <c r="G141" s="14">
        <v>138</v>
      </c>
      <c r="H141" s="14">
        <v>155</v>
      </c>
      <c r="I141" s="14">
        <v>118</v>
      </c>
      <c r="J141" s="14">
        <v>160</v>
      </c>
      <c r="K141" s="14">
        <v>145</v>
      </c>
      <c r="L141" s="14">
        <v>155</v>
      </c>
      <c r="M141" s="14">
        <f>SUM(D141:L141)</f>
        <v>1238</v>
      </c>
      <c r="N141" s="14">
        <f>IF(O141&gt;=5,SUM(LARGE(D141:L141,1),LARGE(D141:L141,2),LARGE(D141:L141,3),LARGE(D141:L141,4),LARGE(D141:L141,5)),0)</f>
        <v>753</v>
      </c>
      <c r="O141" s="14">
        <f>COUNT(D141:L141)</f>
        <v>9</v>
      </c>
      <c r="P141" s="27">
        <f>SUM(M141/O141)</f>
        <v>137.55555555555554</v>
      </c>
    </row>
    <row r="142" spans="1:16" ht="14.25" customHeight="1">
      <c r="A142" s="14">
        <v>35</v>
      </c>
      <c r="B142" s="48" t="s">
        <v>135</v>
      </c>
      <c r="C142" s="14" t="s">
        <v>11</v>
      </c>
      <c r="D142" s="14">
        <v>145</v>
      </c>
      <c r="E142" s="14">
        <v>154</v>
      </c>
      <c r="F142" s="14">
        <v>158</v>
      </c>
      <c r="G142" s="14">
        <v>161</v>
      </c>
      <c r="H142" s="14">
        <v>113</v>
      </c>
      <c r="I142" s="14">
        <v>133</v>
      </c>
      <c r="J142" s="14">
        <v>134</v>
      </c>
      <c r="K142" s="14">
        <v>117</v>
      </c>
      <c r="L142" s="14">
        <v>121</v>
      </c>
      <c r="M142" s="14">
        <f>SUM(D142:L142)</f>
        <v>1236</v>
      </c>
      <c r="N142" s="14">
        <f>IF(O142&gt;=5,SUM(LARGE(D142:L142,1),LARGE(D142:L142,2),LARGE(D142:L142,3),LARGE(D142:L142,4),LARGE(D142:L142,5)),0)</f>
        <v>752</v>
      </c>
      <c r="O142" s="14">
        <f>COUNT(D142:L142)</f>
        <v>9</v>
      </c>
      <c r="P142" s="27">
        <f>SUM(M142/O142)</f>
        <v>137.33333333333334</v>
      </c>
    </row>
    <row r="143" spans="1:16" ht="14.25" customHeight="1">
      <c r="A143" s="14">
        <v>36</v>
      </c>
      <c r="B143" s="48" t="s">
        <v>165</v>
      </c>
      <c r="C143" s="14" t="s">
        <v>76</v>
      </c>
      <c r="G143" s="14">
        <v>133</v>
      </c>
      <c r="H143" s="14">
        <v>133</v>
      </c>
      <c r="I143" s="14">
        <v>145</v>
      </c>
      <c r="M143" s="14">
        <f>SUM(D143:L143)</f>
        <v>411</v>
      </c>
      <c r="N143" s="14">
        <f>IF(O143&gt;=5,SUM(LARGE(D143:L143,1),LARGE(D143:L143,2),LARGE(D143:L143,3),LARGE(D143:L143,4),LARGE(D143:L143,5)),0)</f>
        <v>0</v>
      </c>
      <c r="O143" s="14">
        <f>COUNT(D143:L143)</f>
        <v>3</v>
      </c>
      <c r="P143" s="27">
        <f>SUM(M143/O143)</f>
        <v>137</v>
      </c>
    </row>
    <row r="144" spans="1:16" ht="14.25" customHeight="1">
      <c r="A144" s="14">
        <v>37</v>
      </c>
      <c r="B144" s="47" t="s">
        <v>163</v>
      </c>
      <c r="C144" s="14" t="s">
        <v>79</v>
      </c>
      <c r="G144" s="14">
        <v>136</v>
      </c>
      <c r="H144" s="14">
        <v>139</v>
      </c>
      <c r="I144" s="14">
        <v>151</v>
      </c>
      <c r="J144" s="14">
        <v>161</v>
      </c>
      <c r="K144" s="14">
        <v>93</v>
      </c>
      <c r="M144" s="14">
        <f>SUM(D144:L144)</f>
        <v>680</v>
      </c>
      <c r="N144" s="14">
        <f>IF(O144&gt;=5,SUM(LARGE(D144:L144,1),LARGE(D144:L144,2),LARGE(D144:L144,3),LARGE(D144:L144,4),LARGE(D144:L144,5)),0)</f>
        <v>680</v>
      </c>
      <c r="O144" s="14">
        <f>COUNT(D144:L144)</f>
        <v>5</v>
      </c>
      <c r="P144" s="27">
        <f>SUM(M144/O144)</f>
        <v>136</v>
      </c>
    </row>
    <row r="145" spans="1:16" ht="14.25" customHeight="1">
      <c r="A145" s="14">
        <v>38</v>
      </c>
      <c r="B145" s="47" t="s">
        <v>164</v>
      </c>
      <c r="C145" s="14" t="s">
        <v>79</v>
      </c>
      <c r="I145" s="14">
        <v>150</v>
      </c>
      <c r="L145" s="14">
        <v>120</v>
      </c>
      <c r="M145" s="14">
        <f>SUM(D145:L145)</f>
        <v>270</v>
      </c>
      <c r="N145" s="14">
        <f>IF(O145&gt;=5,SUM(LARGE(D145:L145,1),LARGE(D145:L145,2),LARGE(D145:L145,3),LARGE(D145:L145,4),LARGE(D145:L145,5)),0)</f>
        <v>0</v>
      </c>
      <c r="O145" s="14">
        <f>COUNT(D145:L145)</f>
        <v>2</v>
      </c>
      <c r="P145" s="27">
        <f>SUM(M145/O145)</f>
        <v>135</v>
      </c>
    </row>
    <row r="146" spans="1:16" ht="14.25" customHeight="1">
      <c r="A146" s="14">
        <v>39</v>
      </c>
      <c r="B146" s="47" t="s">
        <v>136</v>
      </c>
      <c r="C146" s="14" t="s">
        <v>11</v>
      </c>
      <c r="D146" s="14">
        <v>121</v>
      </c>
      <c r="E146" s="14">
        <v>133</v>
      </c>
      <c r="F146" s="14">
        <v>134</v>
      </c>
      <c r="G146" s="14">
        <v>152</v>
      </c>
      <c r="H146" s="14">
        <v>119</v>
      </c>
      <c r="I146" s="14">
        <v>143</v>
      </c>
      <c r="J146" s="14">
        <v>152</v>
      </c>
      <c r="K146" s="14">
        <v>137</v>
      </c>
      <c r="L146" s="14">
        <v>122</v>
      </c>
      <c r="M146" s="14">
        <f>SUM(D146:L146)</f>
        <v>1213</v>
      </c>
      <c r="N146" s="14">
        <f>IF(O146&gt;=5,SUM(LARGE(D146:L146,1),LARGE(D146:L146,2),LARGE(D146:L146,3),LARGE(D146:L146,4),LARGE(D146:L146,5)),0)</f>
        <v>718</v>
      </c>
      <c r="O146" s="14">
        <f>COUNT(D146:L146)</f>
        <v>9</v>
      </c>
      <c r="P146" s="27">
        <f>SUM(M146/O146)</f>
        <v>134.77777777777777</v>
      </c>
    </row>
    <row r="147" spans="1:16" ht="14.25" customHeight="1">
      <c r="A147" s="14">
        <v>40</v>
      </c>
      <c r="B147" s="48" t="s">
        <v>168</v>
      </c>
      <c r="C147" s="14" t="s">
        <v>10</v>
      </c>
      <c r="G147" s="14">
        <v>138</v>
      </c>
      <c r="H147" s="14">
        <v>145</v>
      </c>
      <c r="I147" s="14">
        <v>121</v>
      </c>
      <c r="M147" s="14">
        <f>SUM(D147:L147)</f>
        <v>404</v>
      </c>
      <c r="N147" s="14">
        <f>IF(O147&gt;=5,SUM(LARGE(D147:L147,1),LARGE(D147:L147,2),LARGE(D147:L147,3),LARGE(D147:L147,4),LARGE(D147:L147,5)),0)</f>
        <v>0</v>
      </c>
      <c r="O147" s="14">
        <f>COUNT(D147:L147)</f>
        <v>3</v>
      </c>
      <c r="P147" s="27">
        <f>SUM(M147/O147)</f>
        <v>134.66666666666666</v>
      </c>
    </row>
    <row r="148" spans="1:16" ht="14.25" customHeight="1">
      <c r="A148" s="14">
        <v>41</v>
      </c>
      <c r="B148" s="47" t="s">
        <v>84</v>
      </c>
      <c r="C148" s="14" t="s">
        <v>10</v>
      </c>
      <c r="D148" s="14">
        <v>119</v>
      </c>
      <c r="E148" s="14">
        <v>136</v>
      </c>
      <c r="F148" s="14">
        <v>138</v>
      </c>
      <c r="G148" s="14">
        <v>134</v>
      </c>
      <c r="H148" s="14">
        <v>150</v>
      </c>
      <c r="I148" s="14">
        <v>119</v>
      </c>
      <c r="J148" s="14">
        <v>126</v>
      </c>
      <c r="K148" s="14">
        <v>136</v>
      </c>
      <c r="L148" s="14">
        <v>152</v>
      </c>
      <c r="M148" s="14">
        <f>SUM(D148:L148)</f>
        <v>1210</v>
      </c>
      <c r="N148" s="14">
        <f>IF(O148&gt;=5,SUM(LARGE(D148:L148,1),LARGE(D148:L148,2),LARGE(D148:L148,3),LARGE(D148:L148,4),LARGE(D148:L148,5)),0)</f>
        <v>712</v>
      </c>
      <c r="O148" s="14">
        <f>COUNT(D148:L148)</f>
        <v>9</v>
      </c>
      <c r="P148" s="27">
        <f>SUM(M148/O148)</f>
        <v>134.44444444444446</v>
      </c>
    </row>
    <row r="149" spans="1:16" ht="14.25" customHeight="1">
      <c r="A149" s="14">
        <v>42</v>
      </c>
      <c r="B149" s="47" t="s">
        <v>112</v>
      </c>
      <c r="C149" s="14" t="s">
        <v>78</v>
      </c>
      <c r="D149" s="14">
        <v>160</v>
      </c>
      <c r="E149" s="14">
        <v>95</v>
      </c>
      <c r="F149" s="14">
        <v>116</v>
      </c>
      <c r="G149" s="14">
        <v>161</v>
      </c>
      <c r="H149" s="14">
        <v>105</v>
      </c>
      <c r="I149" s="14">
        <v>146</v>
      </c>
      <c r="J149" s="14">
        <v>140</v>
      </c>
      <c r="K149" s="14">
        <v>153</v>
      </c>
      <c r="L149" s="14">
        <v>133</v>
      </c>
      <c r="M149" s="14">
        <f>SUM(D149:L149)</f>
        <v>1209</v>
      </c>
      <c r="N149" s="14">
        <f>IF(O149&gt;=5,SUM(LARGE(D149:L149,1),LARGE(D149:L149,2),LARGE(D149:L149,3),LARGE(D149:L149,4),LARGE(D149:L149,5)),0)</f>
        <v>760</v>
      </c>
      <c r="O149" s="14">
        <f>COUNT(D149:L149)</f>
        <v>9</v>
      </c>
      <c r="P149" s="27">
        <f>SUM(M149/O149)</f>
        <v>134.33333333333334</v>
      </c>
    </row>
    <row r="150" spans="1:16" ht="14.25" customHeight="1">
      <c r="A150" s="14">
        <v>43</v>
      </c>
      <c r="B150" s="47" t="s">
        <v>95</v>
      </c>
      <c r="C150" s="14" t="s">
        <v>8</v>
      </c>
      <c r="D150" s="14">
        <v>107</v>
      </c>
      <c r="E150" s="14">
        <v>140</v>
      </c>
      <c r="F150" s="14">
        <v>136</v>
      </c>
      <c r="G150" s="14">
        <v>107</v>
      </c>
      <c r="I150" s="14">
        <v>123</v>
      </c>
      <c r="J150" s="14">
        <v>139</v>
      </c>
      <c r="K150" s="14">
        <v>165</v>
      </c>
      <c r="L150" s="14">
        <v>156</v>
      </c>
      <c r="M150" s="14">
        <f>SUM(D150:L150)</f>
        <v>1073</v>
      </c>
      <c r="N150" s="14">
        <f>IF(O150&gt;=5,SUM(LARGE(D150:L150,1),LARGE(D150:L150,2),LARGE(D150:L150,3),LARGE(D150:L150,4),LARGE(D150:L150,5)),0)</f>
        <v>736</v>
      </c>
      <c r="O150" s="14">
        <f>COUNT(D150:L150)</f>
        <v>8</v>
      </c>
      <c r="P150" s="27">
        <f>SUM(M150/O150)</f>
        <v>134.125</v>
      </c>
    </row>
    <row r="151" spans="1:16" ht="14.25" customHeight="1">
      <c r="A151" s="14">
        <v>44</v>
      </c>
      <c r="B151" s="47" t="s">
        <v>97</v>
      </c>
      <c r="C151" s="14" t="s">
        <v>8</v>
      </c>
      <c r="D151" s="14">
        <v>132</v>
      </c>
      <c r="E151" s="14">
        <v>156</v>
      </c>
      <c r="F151" s="14">
        <v>119</v>
      </c>
      <c r="G151" s="14">
        <v>121</v>
      </c>
      <c r="H151" s="14">
        <v>115</v>
      </c>
      <c r="I151" s="14">
        <v>124</v>
      </c>
      <c r="J151" s="14">
        <v>135</v>
      </c>
      <c r="K151" s="14">
        <v>142</v>
      </c>
      <c r="L151" s="14">
        <v>156</v>
      </c>
      <c r="M151" s="14">
        <f>SUM(D151:L151)</f>
        <v>1200</v>
      </c>
      <c r="N151" s="14">
        <f>IF(O151&gt;=5,SUM(LARGE(D151:L151,1),LARGE(D151:L151,2),LARGE(D151:L151,3),LARGE(D151:L151,4),LARGE(D151:L151,5)),0)</f>
        <v>721</v>
      </c>
      <c r="O151" s="14">
        <f>COUNT(D151:L151)</f>
        <v>9</v>
      </c>
      <c r="P151" s="27">
        <f>SUM(M151/O151)</f>
        <v>133.33333333333334</v>
      </c>
    </row>
    <row r="152" spans="1:16" ht="14.25" customHeight="1">
      <c r="A152" s="14">
        <v>45</v>
      </c>
      <c r="B152" s="47" t="s">
        <v>130</v>
      </c>
      <c r="C152" s="14" t="s">
        <v>9</v>
      </c>
      <c r="D152" s="14">
        <v>136</v>
      </c>
      <c r="E152" s="14">
        <v>144</v>
      </c>
      <c r="F152" s="14">
        <v>148</v>
      </c>
      <c r="J152" s="14">
        <v>117</v>
      </c>
      <c r="L152" s="14">
        <v>116</v>
      </c>
      <c r="M152" s="14">
        <f>SUM(D152:L152)</f>
        <v>661</v>
      </c>
      <c r="N152" s="14">
        <f>IF(O152&gt;=5,SUM(LARGE(D152:L152,1),LARGE(D152:L152,2),LARGE(D152:L152,3),LARGE(D152:L152,4),LARGE(D152:L152,5)),0)</f>
        <v>661</v>
      </c>
      <c r="O152" s="14">
        <f>COUNT(D152:L152)</f>
        <v>5</v>
      </c>
      <c r="P152" s="27">
        <f>SUM(M152/O152)</f>
        <v>132.2</v>
      </c>
    </row>
    <row r="153" spans="1:16" ht="14.25" customHeight="1">
      <c r="A153" s="14">
        <v>46</v>
      </c>
      <c r="B153" s="47" t="s">
        <v>114</v>
      </c>
      <c r="C153" s="14" t="s">
        <v>79</v>
      </c>
      <c r="D153" s="14">
        <v>124</v>
      </c>
      <c r="E153" s="14">
        <v>129</v>
      </c>
      <c r="F153" s="14">
        <v>201</v>
      </c>
      <c r="G153" s="14">
        <v>108</v>
      </c>
      <c r="H153" s="14">
        <v>117</v>
      </c>
      <c r="I153" s="14">
        <v>134</v>
      </c>
      <c r="J153" s="14">
        <v>114</v>
      </c>
      <c r="K153" s="14">
        <v>112</v>
      </c>
      <c r="L153" s="14">
        <v>147</v>
      </c>
      <c r="M153" s="14">
        <f>SUM(D153:L153)</f>
        <v>1186</v>
      </c>
      <c r="N153" s="14">
        <f>IF(O153&gt;=5,SUM(LARGE(D153:L153,1),LARGE(D153:L153,2),LARGE(D153:L153,3),LARGE(D153:L153,4),LARGE(D153:L153,5)),0)</f>
        <v>735</v>
      </c>
      <c r="O153" s="14">
        <f>COUNT(D153:L153)</f>
        <v>9</v>
      </c>
      <c r="P153" s="27">
        <f>SUM(M153/O153)</f>
        <v>131.77777777777777</v>
      </c>
    </row>
    <row r="154" spans="1:16" ht="14.25" customHeight="1">
      <c r="A154" s="14">
        <v>47</v>
      </c>
      <c r="B154" s="47" t="s">
        <v>126</v>
      </c>
      <c r="C154" s="14" t="s">
        <v>9</v>
      </c>
      <c r="E154" s="14">
        <v>126</v>
      </c>
      <c r="K154" s="14">
        <v>134</v>
      </c>
      <c r="L154" s="14">
        <v>133</v>
      </c>
      <c r="M154" s="14">
        <f>SUM(D154:L154)</f>
        <v>393</v>
      </c>
      <c r="N154" s="14">
        <f>IF(O154&gt;=5,SUM(LARGE(D154:L154,1),LARGE(D154:L154,2),LARGE(D154:L154,3),LARGE(D154:L154,4),LARGE(D154:L154,5)),0)</f>
        <v>0</v>
      </c>
      <c r="O154" s="14">
        <f>COUNT(D154:L154)</f>
        <v>3</v>
      </c>
      <c r="P154" s="27">
        <f>SUM(M154/O154)</f>
        <v>131</v>
      </c>
    </row>
    <row r="155" spans="1:16" ht="14.25" customHeight="1">
      <c r="A155" s="14">
        <v>48</v>
      </c>
      <c r="B155" s="47" t="s">
        <v>166</v>
      </c>
      <c r="C155" s="14" t="s">
        <v>44</v>
      </c>
      <c r="G155" s="14">
        <v>136</v>
      </c>
      <c r="H155" s="14">
        <v>132</v>
      </c>
      <c r="I155" s="14">
        <v>161</v>
      </c>
      <c r="J155" s="14">
        <v>91</v>
      </c>
      <c r="K155" s="14">
        <v>162</v>
      </c>
      <c r="L155" s="14">
        <v>101</v>
      </c>
      <c r="M155" s="14">
        <f>SUM(D155:L155)</f>
        <v>783</v>
      </c>
      <c r="N155" s="14">
        <f>IF(O155&gt;=5,SUM(LARGE(D155:L155,1),LARGE(D155:L155,2),LARGE(D155:L155,3),LARGE(D155:L155,4),LARGE(D155:L155,5)),0)</f>
        <v>692</v>
      </c>
      <c r="O155" s="14">
        <f>COUNT(D155:L155)</f>
        <v>6</v>
      </c>
      <c r="P155" s="27">
        <f>SUM(M155/O155)</f>
        <v>130.5</v>
      </c>
    </row>
    <row r="156" spans="1:16" ht="14.25" customHeight="1">
      <c r="A156" s="14">
        <v>49</v>
      </c>
      <c r="B156" s="47" t="s">
        <v>83</v>
      </c>
      <c r="C156" s="14" t="s">
        <v>10</v>
      </c>
      <c r="E156" s="14">
        <v>124</v>
      </c>
      <c r="H156" s="14">
        <v>132</v>
      </c>
      <c r="J156" s="14">
        <v>118</v>
      </c>
      <c r="K156" s="14">
        <v>159</v>
      </c>
      <c r="L156" s="14">
        <v>115</v>
      </c>
      <c r="M156" s="14">
        <f>SUM(D156:L156)</f>
        <v>648</v>
      </c>
      <c r="N156" s="14">
        <f>IF(O156&gt;=5,SUM(LARGE(D156:L156,1),LARGE(D156:L156,2),LARGE(D156:L156,3),LARGE(D156:L156,4),LARGE(D156:L156,5)),0)</f>
        <v>648</v>
      </c>
      <c r="O156" s="14">
        <f>COUNT(D156:L156)</f>
        <v>5</v>
      </c>
      <c r="P156" s="27">
        <f>SUM(M156/O156)</f>
        <v>129.6</v>
      </c>
    </row>
    <row r="157" spans="1:16" ht="14.25" customHeight="1">
      <c r="A157" s="14">
        <v>50</v>
      </c>
      <c r="B157" s="47" t="s">
        <v>59</v>
      </c>
      <c r="C157" s="14" t="s">
        <v>77</v>
      </c>
      <c r="G157" s="14">
        <v>113</v>
      </c>
      <c r="H157" s="14">
        <v>132</v>
      </c>
      <c r="I157" s="14">
        <v>141</v>
      </c>
      <c r="J157" s="14">
        <v>109</v>
      </c>
      <c r="K157" s="14">
        <v>162</v>
      </c>
      <c r="L157" s="14">
        <v>120</v>
      </c>
      <c r="M157" s="14">
        <f>SUM(D157:L157)</f>
        <v>777</v>
      </c>
      <c r="N157" s="14">
        <f>IF(O157&gt;=5,SUM(LARGE(D157:L157,1),LARGE(D157:L157,2),LARGE(D157:L157,3),LARGE(D157:L157,4),LARGE(D157:L157,5)),0)</f>
        <v>668</v>
      </c>
      <c r="O157" s="14">
        <f>COUNT(D157:L157)</f>
        <v>6</v>
      </c>
      <c r="P157" s="27">
        <f>SUM(M157/O157)</f>
        <v>129.5</v>
      </c>
    </row>
    <row r="158" spans="1:16" ht="14.25" customHeight="1">
      <c r="A158" s="14">
        <v>51</v>
      </c>
      <c r="B158" s="47" t="s">
        <v>129</v>
      </c>
      <c r="C158" s="14" t="s">
        <v>9</v>
      </c>
      <c r="E158" s="14">
        <v>130</v>
      </c>
      <c r="F158" s="14">
        <v>146</v>
      </c>
      <c r="G158" s="14">
        <v>124</v>
      </c>
      <c r="H158" s="14">
        <v>115</v>
      </c>
      <c r="I158" s="14">
        <v>132</v>
      </c>
      <c r="M158" s="14">
        <f>SUM(D158:L158)</f>
        <v>647</v>
      </c>
      <c r="N158" s="14">
        <f>IF(O158&gt;=5,SUM(LARGE(D158:L158,1),LARGE(D158:L158,2),LARGE(D158:L158,3),LARGE(D158:L158,4),LARGE(D158:L158,5)),0)</f>
        <v>647</v>
      </c>
      <c r="O158" s="14">
        <f>COUNT(D158:L158)</f>
        <v>5</v>
      </c>
      <c r="P158" s="27">
        <f>SUM(M158/O158)</f>
        <v>129.4</v>
      </c>
    </row>
    <row r="159" spans="1:16" ht="14.25" customHeight="1">
      <c r="A159" s="14">
        <v>52</v>
      </c>
      <c r="B159" s="47" t="s">
        <v>106</v>
      </c>
      <c r="C159" s="14" t="s">
        <v>81</v>
      </c>
      <c r="E159" s="14">
        <v>148</v>
      </c>
      <c r="F159" s="14">
        <v>108</v>
      </c>
      <c r="M159" s="14">
        <f>SUM(D159:L159)</f>
        <v>256</v>
      </c>
      <c r="N159" s="14">
        <f>IF(O159&gt;=5,SUM(LARGE(D159:L159,1),LARGE(D159:L159,2),LARGE(D159:L159,3),LARGE(D159:L159,4),LARGE(D159:L159,5)),0)</f>
        <v>0</v>
      </c>
      <c r="O159" s="14">
        <f>COUNT(D159:L159)</f>
        <v>2</v>
      </c>
      <c r="P159" s="27">
        <f>SUM(M159/O159)</f>
        <v>128</v>
      </c>
    </row>
    <row r="160" spans="1:16" ht="14.25" customHeight="1">
      <c r="A160" s="14">
        <v>53</v>
      </c>
      <c r="B160" s="47" t="s">
        <v>107</v>
      </c>
      <c r="C160" s="14" t="s">
        <v>78</v>
      </c>
      <c r="D160" s="14">
        <v>113</v>
      </c>
      <c r="E160" s="14">
        <v>119</v>
      </c>
      <c r="F160" s="14">
        <v>133</v>
      </c>
      <c r="G160" s="14">
        <v>134</v>
      </c>
      <c r="H160" s="14">
        <v>106</v>
      </c>
      <c r="I160" s="14">
        <v>133</v>
      </c>
      <c r="J160" s="14">
        <v>147</v>
      </c>
      <c r="K160" s="14">
        <v>111</v>
      </c>
      <c r="L160" s="14">
        <v>155</v>
      </c>
      <c r="M160" s="14">
        <f>SUM(D160:L160)</f>
        <v>1151</v>
      </c>
      <c r="N160" s="14">
        <f>IF(O160&gt;=5,SUM(LARGE(D160:L160,1),LARGE(D160:L160,2),LARGE(D160:L160,3),LARGE(D160:L160,4),LARGE(D160:L160,5)),0)</f>
        <v>702</v>
      </c>
      <c r="O160" s="14">
        <f>COUNT(D160:L160)</f>
        <v>9</v>
      </c>
      <c r="P160" s="27">
        <f>SUM(M160/O160)</f>
        <v>127.88888888888889</v>
      </c>
    </row>
    <row r="161" spans="1:16" ht="14.25" customHeight="1">
      <c r="A161" s="14">
        <v>54</v>
      </c>
      <c r="B161" s="47" t="s">
        <v>109</v>
      </c>
      <c r="C161" s="14" t="s">
        <v>78</v>
      </c>
      <c r="D161" s="14">
        <v>113</v>
      </c>
      <c r="E161" s="14">
        <v>155</v>
      </c>
      <c r="F161" s="14">
        <v>123</v>
      </c>
      <c r="G161" s="14">
        <v>109</v>
      </c>
      <c r="H161" s="14">
        <v>164</v>
      </c>
      <c r="I161" s="14">
        <v>148</v>
      </c>
      <c r="J161" s="14">
        <v>103</v>
      </c>
      <c r="K161" s="14">
        <v>100</v>
      </c>
      <c r="L161" s="14">
        <v>120</v>
      </c>
      <c r="M161" s="14">
        <f>SUM(D161:L161)</f>
        <v>1135</v>
      </c>
      <c r="N161" s="14">
        <f>IF(O161&gt;=5,SUM(LARGE(D161:L161,1),LARGE(D161:L161,2),LARGE(D161:L161,3),LARGE(D161:L161,4),LARGE(D161:L161,5)),0)</f>
        <v>710</v>
      </c>
      <c r="O161" s="14">
        <f>COUNT(D161:L161)</f>
        <v>9</v>
      </c>
      <c r="P161" s="27">
        <f>SUM(M161/O161)</f>
        <v>126.11111111111111</v>
      </c>
    </row>
    <row r="162" spans="1:16" ht="14.25" customHeight="1">
      <c r="A162" s="14">
        <v>55</v>
      </c>
      <c r="B162" s="47" t="s">
        <v>99</v>
      </c>
      <c r="C162" s="14" t="s">
        <v>8</v>
      </c>
      <c r="D162" s="14">
        <v>113</v>
      </c>
      <c r="E162" s="14">
        <v>122</v>
      </c>
      <c r="F162" s="14">
        <v>108</v>
      </c>
      <c r="G162" s="14">
        <v>183</v>
      </c>
      <c r="H162" s="14">
        <v>117</v>
      </c>
      <c r="J162" s="14">
        <v>116</v>
      </c>
      <c r="K162" s="14">
        <v>136</v>
      </c>
      <c r="L162" s="14">
        <v>112</v>
      </c>
      <c r="M162" s="14">
        <f>SUM(D162:L162)</f>
        <v>1007</v>
      </c>
      <c r="N162" s="14">
        <f>IF(O162&gt;=5,SUM(LARGE(D162:L162,1),LARGE(D162:L162,2),LARGE(D162:L162,3),LARGE(D162:L162,4),LARGE(D162:L162,5)),0)</f>
        <v>674</v>
      </c>
      <c r="O162" s="14">
        <f>COUNT(D162:L162)</f>
        <v>8</v>
      </c>
      <c r="P162" s="27">
        <f>SUM(M162/O162)</f>
        <v>125.875</v>
      </c>
    </row>
    <row r="163" spans="1:16" ht="14.25" customHeight="1">
      <c r="A163" s="14">
        <v>56</v>
      </c>
      <c r="B163" s="47" t="s">
        <v>160</v>
      </c>
      <c r="C163" s="14" t="s">
        <v>11</v>
      </c>
      <c r="G163" s="14">
        <v>123</v>
      </c>
      <c r="H163" s="14">
        <v>137</v>
      </c>
      <c r="I163" s="14">
        <v>136</v>
      </c>
      <c r="J163" s="14">
        <v>110</v>
      </c>
      <c r="K163" s="14">
        <v>109</v>
      </c>
      <c r="L163" s="14">
        <v>136</v>
      </c>
      <c r="M163" s="14">
        <f>SUM(D163:L163)</f>
        <v>751</v>
      </c>
      <c r="N163" s="14">
        <f>IF(O163&gt;=5,SUM(LARGE(D163:L163,1),LARGE(D163:L163,2),LARGE(D163:L163,3),LARGE(D163:L163,4),LARGE(D163:L163,5)),0)</f>
        <v>642</v>
      </c>
      <c r="O163" s="14">
        <f>COUNT(D163:L163)</f>
        <v>6</v>
      </c>
      <c r="P163" s="27">
        <f>SUM(M163/O163)</f>
        <v>125.16666666666667</v>
      </c>
    </row>
    <row r="164" spans="1:16" ht="14.25" customHeight="1">
      <c r="A164" s="14">
        <v>57</v>
      </c>
      <c r="B164" s="47" t="s">
        <v>88</v>
      </c>
      <c r="C164" s="14" t="s">
        <v>10</v>
      </c>
      <c r="D164" s="14">
        <v>158</v>
      </c>
      <c r="E164" s="14">
        <v>135</v>
      </c>
      <c r="F164" s="14">
        <v>115</v>
      </c>
      <c r="G164" s="14">
        <v>104</v>
      </c>
      <c r="J164" s="14">
        <v>126</v>
      </c>
      <c r="K164" s="14">
        <v>110</v>
      </c>
      <c r="L164" s="14">
        <v>128</v>
      </c>
      <c r="M164" s="14">
        <f>SUM(D164:L164)</f>
        <v>876</v>
      </c>
      <c r="N164" s="14">
        <f>IF(O164&gt;=5,SUM(LARGE(D164:L164,1),LARGE(D164:L164,2),LARGE(D164:L164,3),LARGE(D164:L164,4),LARGE(D164:L164,5)),0)</f>
        <v>662</v>
      </c>
      <c r="O164" s="14">
        <f>COUNT(D164:L164)</f>
        <v>7</v>
      </c>
      <c r="P164" s="27">
        <f>SUM(M164/O164)</f>
        <v>125.14285714285714</v>
      </c>
    </row>
    <row r="165" spans="1:16" ht="14.25" customHeight="1">
      <c r="A165" s="14">
        <v>58</v>
      </c>
      <c r="B165" s="47" t="s">
        <v>138</v>
      </c>
      <c r="C165" s="14" t="s">
        <v>11</v>
      </c>
      <c r="D165" s="14">
        <v>113</v>
      </c>
      <c r="E165" s="14">
        <v>117</v>
      </c>
      <c r="F165" s="14">
        <v>127</v>
      </c>
      <c r="J165" s="14">
        <v>122</v>
      </c>
      <c r="K165" s="14">
        <v>142</v>
      </c>
      <c r="M165" s="14">
        <f>SUM(D165:L165)</f>
        <v>621</v>
      </c>
      <c r="N165" s="14">
        <f>IF(O165&gt;=5,SUM(LARGE(D165:L165,1),LARGE(D165:L165,2),LARGE(D165:L165,3),LARGE(D165:L165,4),LARGE(D165:L165,5)),0)</f>
        <v>621</v>
      </c>
      <c r="O165" s="14">
        <f>COUNT(D165:L165)</f>
        <v>5</v>
      </c>
      <c r="P165" s="27">
        <f>SUM(M165/O165)</f>
        <v>124.2</v>
      </c>
    </row>
    <row r="166" spans="1:16" ht="14.25" customHeight="1">
      <c r="A166" s="14">
        <v>59</v>
      </c>
      <c r="B166" s="47" t="s">
        <v>119</v>
      </c>
      <c r="C166" s="14" t="s">
        <v>79</v>
      </c>
      <c r="D166" s="14">
        <v>151</v>
      </c>
      <c r="E166" s="14">
        <v>107</v>
      </c>
      <c r="F166" s="14">
        <v>117</v>
      </c>
      <c r="L166" s="14">
        <v>116</v>
      </c>
      <c r="M166" s="14">
        <f>SUM(D166:L166)</f>
        <v>491</v>
      </c>
      <c r="N166" s="14">
        <f>IF(O166&gt;=5,SUM(LARGE(D166:L166,1),LARGE(D166:L166,2),LARGE(D166:L166,3),LARGE(D166:L166,4),LARGE(D166:L166,5)),0)</f>
        <v>0</v>
      </c>
      <c r="O166" s="14">
        <f>COUNT(D166:L166)</f>
        <v>4</v>
      </c>
      <c r="P166" s="27">
        <f>SUM(M166/O166)</f>
        <v>122.75</v>
      </c>
    </row>
    <row r="167" spans="1:16" ht="14.25" customHeight="1">
      <c r="A167" s="14">
        <v>60</v>
      </c>
      <c r="B167" s="47" t="s">
        <v>45</v>
      </c>
      <c r="C167" s="14" t="s">
        <v>76</v>
      </c>
      <c r="D167" s="14">
        <v>132</v>
      </c>
      <c r="E167" s="14">
        <v>133</v>
      </c>
      <c r="F167" s="14">
        <v>128</v>
      </c>
      <c r="G167" s="14">
        <v>134</v>
      </c>
      <c r="H167" s="14">
        <v>82</v>
      </c>
      <c r="I167" s="14">
        <v>123</v>
      </c>
      <c r="M167" s="14">
        <f>SUM(D167:L167)</f>
        <v>732</v>
      </c>
      <c r="N167" s="14">
        <f>IF(O167&gt;=5,SUM(LARGE(D167:L167,1),LARGE(D167:L167,2),LARGE(D167:L167,3),LARGE(D167:L167,4),LARGE(D167:L167,5)),0)</f>
        <v>650</v>
      </c>
      <c r="O167" s="14">
        <f>COUNT(D167:L167)</f>
        <v>6</v>
      </c>
      <c r="P167" s="27">
        <f>SUM(M167/O167)</f>
        <v>122</v>
      </c>
    </row>
    <row r="168" spans="1:16" ht="14.25" customHeight="1">
      <c r="A168" s="14">
        <v>61</v>
      </c>
      <c r="B168" s="48" t="s">
        <v>117</v>
      </c>
      <c r="C168" s="14" t="s">
        <v>79</v>
      </c>
      <c r="D168" s="14">
        <v>87</v>
      </c>
      <c r="E168" s="14">
        <v>124</v>
      </c>
      <c r="F168" s="14">
        <v>150</v>
      </c>
      <c r="H168" s="14">
        <v>127</v>
      </c>
      <c r="M168" s="14">
        <f>SUM(D168:L168)</f>
        <v>488</v>
      </c>
      <c r="N168" s="14">
        <f>IF(O168&gt;=5,SUM(LARGE(D168:L168,1),LARGE(D168:L168,2),LARGE(D168:L168,3),LARGE(D168:L168,4),LARGE(D168:L168,5)),0)</f>
        <v>0</v>
      </c>
      <c r="O168" s="14">
        <f>COUNT(D168:L168)</f>
        <v>4</v>
      </c>
      <c r="P168" s="27">
        <f>SUM(M168/O168)</f>
        <v>122</v>
      </c>
    </row>
    <row r="169" spans="1:16" ht="14.25" customHeight="1">
      <c r="A169" s="14">
        <v>62</v>
      </c>
      <c r="B169" s="47" t="s">
        <v>102</v>
      </c>
      <c r="C169" s="14" t="s">
        <v>81</v>
      </c>
      <c r="D169" s="14">
        <v>136</v>
      </c>
      <c r="E169" s="14">
        <v>107</v>
      </c>
      <c r="F169" s="14">
        <v>123</v>
      </c>
      <c r="M169" s="14">
        <f>SUM(D169:L169)</f>
        <v>366</v>
      </c>
      <c r="N169" s="14">
        <f>IF(O169&gt;=5,SUM(LARGE(D169:L169,1),LARGE(D169:L169,2),LARGE(D169:L169,3),LARGE(D169:L169,4),LARGE(D169:L169,5)),0)</f>
        <v>0</v>
      </c>
      <c r="O169" s="14">
        <f>COUNT(D169:L169)</f>
        <v>3</v>
      </c>
      <c r="P169" s="27">
        <f>SUM(M169/O169)</f>
        <v>122</v>
      </c>
    </row>
    <row r="170" spans="1:16" ht="14.25" customHeight="1">
      <c r="A170" s="14">
        <v>63</v>
      </c>
      <c r="B170" s="48" t="s">
        <v>145</v>
      </c>
      <c r="C170" s="14" t="s">
        <v>76</v>
      </c>
      <c r="D170" s="14">
        <v>143</v>
      </c>
      <c r="E170" s="14">
        <v>155</v>
      </c>
      <c r="F170" s="14">
        <v>121</v>
      </c>
      <c r="G170" s="14">
        <v>102</v>
      </c>
      <c r="H170" s="14">
        <v>108</v>
      </c>
      <c r="I170" s="14">
        <v>146</v>
      </c>
      <c r="J170" s="14">
        <v>81</v>
      </c>
      <c r="K170" s="14">
        <v>117</v>
      </c>
      <c r="L170" s="14">
        <v>121</v>
      </c>
      <c r="M170" s="14">
        <f>SUM(D170:L170)</f>
        <v>1094</v>
      </c>
      <c r="N170" s="14">
        <f>IF(O170&gt;=5,SUM(LARGE(D170:L170,1),LARGE(D170:L170,2),LARGE(D170:L170,3),LARGE(D170:L170,4),LARGE(D170:L170,5)),0)</f>
        <v>686</v>
      </c>
      <c r="O170" s="14">
        <f>COUNT(D170:L170)</f>
        <v>9</v>
      </c>
      <c r="P170" s="27">
        <f>SUM(M170/O170)</f>
        <v>121.55555555555556</v>
      </c>
    </row>
    <row r="171" spans="1:16" ht="14.25" customHeight="1">
      <c r="A171" s="14">
        <v>64</v>
      </c>
      <c r="B171" s="47" t="s">
        <v>101</v>
      </c>
      <c r="C171" s="14" t="s">
        <v>81</v>
      </c>
      <c r="D171" s="14">
        <v>171</v>
      </c>
      <c r="E171" s="14">
        <v>110</v>
      </c>
      <c r="J171" s="14">
        <v>117</v>
      </c>
      <c r="K171" s="14">
        <v>95</v>
      </c>
      <c r="L171" s="14">
        <v>113</v>
      </c>
      <c r="M171" s="14">
        <f>SUM(D171:L171)</f>
        <v>606</v>
      </c>
      <c r="N171" s="14">
        <f>IF(O171&gt;=5,SUM(LARGE(D171:L171,1),LARGE(D171:L171,2),LARGE(D171:L171,3),LARGE(D171:L171,4),LARGE(D171:L171,5)),0)</f>
        <v>606</v>
      </c>
      <c r="O171" s="14">
        <f>COUNT(D171:L171)</f>
        <v>5</v>
      </c>
      <c r="P171" s="27">
        <f>SUM(M171/O171)</f>
        <v>121.2</v>
      </c>
    </row>
    <row r="172" spans="1:16" ht="14.25" customHeight="1">
      <c r="A172" s="14">
        <v>65</v>
      </c>
      <c r="B172" s="47" t="s">
        <v>115</v>
      </c>
      <c r="C172" s="14" t="s">
        <v>79</v>
      </c>
      <c r="D172" s="14">
        <v>79</v>
      </c>
      <c r="E172" s="14">
        <v>134</v>
      </c>
      <c r="F172" s="14">
        <v>104</v>
      </c>
      <c r="G172" s="14">
        <v>131</v>
      </c>
      <c r="H172" s="14">
        <v>145</v>
      </c>
      <c r="I172" s="14">
        <v>128</v>
      </c>
      <c r="J172" s="14">
        <v>117</v>
      </c>
      <c r="K172" s="14">
        <v>163</v>
      </c>
      <c r="L172" s="14">
        <v>87</v>
      </c>
      <c r="M172" s="14">
        <f>SUM(D172:L172)</f>
        <v>1088</v>
      </c>
      <c r="N172" s="14">
        <f>IF(O172&gt;=5,SUM(LARGE(D172:L172,1),LARGE(D172:L172,2),LARGE(D172:L172,3),LARGE(D172:L172,4),LARGE(D172:L172,5)),0)</f>
        <v>701</v>
      </c>
      <c r="O172" s="14">
        <f>COUNT(D172:L172)</f>
        <v>9</v>
      </c>
      <c r="P172" s="27">
        <f>SUM(M172/O172)</f>
        <v>120.88888888888889</v>
      </c>
    </row>
    <row r="173" spans="1:16" ht="14.25" customHeight="1">
      <c r="A173" s="14">
        <v>66</v>
      </c>
      <c r="B173" s="47" t="s">
        <v>142</v>
      </c>
      <c r="C173" s="14" t="s">
        <v>77</v>
      </c>
      <c r="D173" s="14">
        <v>122</v>
      </c>
      <c r="E173" s="14">
        <v>134</v>
      </c>
      <c r="F173" s="14">
        <v>142</v>
      </c>
      <c r="G173" s="14">
        <v>121</v>
      </c>
      <c r="H173" s="14">
        <v>107</v>
      </c>
      <c r="I173" s="14">
        <v>72</v>
      </c>
      <c r="J173" s="14">
        <v>100</v>
      </c>
      <c r="K173" s="14">
        <v>163</v>
      </c>
      <c r="L173" s="14">
        <v>109</v>
      </c>
      <c r="M173" s="14">
        <f>SUM(D173:L173)</f>
        <v>1070</v>
      </c>
      <c r="N173" s="14">
        <f>IF(O173&gt;=5,SUM(LARGE(D173:L173,1),LARGE(D173:L173,2),LARGE(D173:L173,3),LARGE(D173:L173,4),LARGE(D173:L173,5)),0)</f>
        <v>682</v>
      </c>
      <c r="O173" s="14">
        <f>COUNT(D173:L173)</f>
        <v>9</v>
      </c>
      <c r="P173" s="27">
        <f>SUM(M173/O173)</f>
        <v>118.88888888888889</v>
      </c>
    </row>
    <row r="174" spans="1:16" ht="14.25" customHeight="1">
      <c r="A174" s="14">
        <v>67</v>
      </c>
      <c r="B174" s="47" t="s">
        <v>53</v>
      </c>
      <c r="C174" s="14" t="s">
        <v>11</v>
      </c>
      <c r="D174" s="14">
        <v>98</v>
      </c>
      <c r="F174" s="14">
        <v>139</v>
      </c>
      <c r="M174" s="14">
        <f>SUM(D174:L174)</f>
        <v>237</v>
      </c>
      <c r="N174" s="14">
        <f>IF(O174&gt;=5,SUM(LARGE(D174:L174,1),LARGE(D174:L174,2),LARGE(D174:L174,3),LARGE(D174:L174,4),LARGE(D174:L174,5)),0)</f>
        <v>0</v>
      </c>
      <c r="O174" s="14">
        <f>COUNT(D174:L174)</f>
        <v>2</v>
      </c>
      <c r="P174" s="27">
        <f>SUM(M174/O174)</f>
        <v>118.5</v>
      </c>
    </row>
    <row r="175" spans="1:16" ht="14.25" customHeight="1">
      <c r="A175" s="14">
        <v>68</v>
      </c>
      <c r="B175" s="47" t="s">
        <v>67</v>
      </c>
      <c r="C175" s="14" t="s">
        <v>77</v>
      </c>
      <c r="F175" s="14">
        <v>137</v>
      </c>
      <c r="I175" s="14">
        <v>89</v>
      </c>
      <c r="J175" s="14">
        <v>117</v>
      </c>
      <c r="K175" s="14">
        <v>119</v>
      </c>
      <c r="L175" s="14">
        <v>127</v>
      </c>
      <c r="M175" s="14">
        <f>SUM(D175:L175)</f>
        <v>589</v>
      </c>
      <c r="N175" s="14">
        <f>IF(O175&gt;=5,SUM(LARGE(D175:L175,1),LARGE(D175:L175,2),LARGE(D175:L175,3),LARGE(D175:L175,4),LARGE(D175:L175,5)),0)</f>
        <v>589</v>
      </c>
      <c r="O175" s="14">
        <f>COUNT(D175:L175)</f>
        <v>5</v>
      </c>
      <c r="P175" s="27">
        <f>SUM(M175/O175)</f>
        <v>117.8</v>
      </c>
    </row>
    <row r="176" spans="1:16" ht="14.25" customHeight="1">
      <c r="A176" s="14">
        <v>69</v>
      </c>
      <c r="B176" s="48" t="s">
        <v>123</v>
      </c>
      <c r="C176" s="14" t="s">
        <v>80</v>
      </c>
      <c r="D176" s="14">
        <v>113</v>
      </c>
      <c r="E176" s="14">
        <v>99</v>
      </c>
      <c r="F176" s="14">
        <v>92</v>
      </c>
      <c r="G176" s="14">
        <v>121</v>
      </c>
      <c r="H176" s="14">
        <v>117</v>
      </c>
      <c r="I176" s="14">
        <v>162</v>
      </c>
      <c r="M176" s="14">
        <f>SUM(D176:L176)</f>
        <v>704</v>
      </c>
      <c r="N176" s="14">
        <f>IF(O176&gt;=5,SUM(LARGE(D176:L176,1),LARGE(D176:L176,2),LARGE(D176:L176,3),LARGE(D176:L176,4),LARGE(D176:L176,5)),0)</f>
        <v>612</v>
      </c>
      <c r="O176" s="14">
        <f>COUNT(D176:L176)</f>
        <v>6</v>
      </c>
      <c r="P176" s="27">
        <f>SUM(M176/O176)</f>
        <v>117.33333333333333</v>
      </c>
    </row>
    <row r="177" spans="1:16" ht="14.25" customHeight="1">
      <c r="A177" s="14">
        <v>70</v>
      </c>
      <c r="B177" s="47" t="s">
        <v>143</v>
      </c>
      <c r="C177" s="14" t="s">
        <v>76</v>
      </c>
      <c r="D177" s="14">
        <v>112</v>
      </c>
      <c r="E177" s="14">
        <v>100</v>
      </c>
      <c r="F177" s="14">
        <v>106</v>
      </c>
      <c r="G177" s="14">
        <v>127</v>
      </c>
      <c r="H177" s="14">
        <v>107</v>
      </c>
      <c r="I177" s="14">
        <v>121</v>
      </c>
      <c r="J177" s="14">
        <v>125</v>
      </c>
      <c r="K177" s="14">
        <v>107</v>
      </c>
      <c r="L177" s="14">
        <v>148</v>
      </c>
      <c r="M177" s="14">
        <f>SUM(D177:L177)</f>
        <v>1053</v>
      </c>
      <c r="N177" s="14">
        <f>IF(O177&gt;=5,SUM(LARGE(D177:L177,1),LARGE(D177:L177,2),LARGE(D177:L177,3),LARGE(D177:L177,4),LARGE(D177:L177,5)),0)</f>
        <v>633</v>
      </c>
      <c r="O177" s="14">
        <f>COUNT(D177:L177)</f>
        <v>9</v>
      </c>
      <c r="P177" s="27">
        <f>SUM(M177/O177)</f>
        <v>117</v>
      </c>
    </row>
    <row r="178" spans="1:16" ht="14.25" customHeight="1">
      <c r="A178" s="14">
        <v>71</v>
      </c>
      <c r="B178" s="47" t="s">
        <v>176</v>
      </c>
      <c r="C178" s="14" t="s">
        <v>8</v>
      </c>
      <c r="G178" s="14">
        <v>118</v>
      </c>
      <c r="H178" s="14">
        <v>138</v>
      </c>
      <c r="I178" s="14">
        <v>94</v>
      </c>
      <c r="M178" s="14">
        <f>SUM(D178:L178)</f>
        <v>350</v>
      </c>
      <c r="N178" s="14">
        <f>IF(O178&gt;=5,SUM(LARGE(D178:L178,1),LARGE(D178:L178,2),LARGE(D178:L178,3),LARGE(D178:L178,4),LARGE(D178:L178,5)),0)</f>
        <v>0</v>
      </c>
      <c r="O178" s="14">
        <f>COUNT(D178:L178)</f>
        <v>3</v>
      </c>
      <c r="P178" s="27">
        <f>SUM(M178/O178)</f>
        <v>116.66666666666667</v>
      </c>
    </row>
    <row r="179" spans="1:16" ht="14.25" customHeight="1">
      <c r="A179" s="14">
        <v>72</v>
      </c>
      <c r="B179" s="47" t="s">
        <v>103</v>
      </c>
      <c r="C179" s="14" t="s">
        <v>81</v>
      </c>
      <c r="D179" s="14">
        <v>116</v>
      </c>
      <c r="E179" s="14">
        <v>98</v>
      </c>
      <c r="F179" s="14">
        <v>146</v>
      </c>
      <c r="G179" s="14">
        <v>128</v>
      </c>
      <c r="H179" s="14">
        <v>99</v>
      </c>
      <c r="I179" s="14">
        <v>131</v>
      </c>
      <c r="J179" s="14">
        <v>112</v>
      </c>
      <c r="K179" s="14">
        <v>117</v>
      </c>
      <c r="L179" s="14">
        <v>99</v>
      </c>
      <c r="M179" s="14">
        <f>SUM(D179:L179)</f>
        <v>1046</v>
      </c>
      <c r="N179" s="14">
        <f>IF(O179&gt;=5,SUM(LARGE(D179:L179,1),LARGE(D179:L179,2),LARGE(D179:L179,3),LARGE(D179:L179,4),LARGE(D179:L179,5)),0)</f>
        <v>638</v>
      </c>
      <c r="O179" s="14">
        <f>COUNT(D179:L179)</f>
        <v>9</v>
      </c>
      <c r="P179" s="27">
        <f>SUM(M179/O179)</f>
        <v>116.22222222222223</v>
      </c>
    </row>
    <row r="180" spans="1:16" ht="14.25" customHeight="1">
      <c r="A180" s="14">
        <v>73</v>
      </c>
      <c r="B180" s="47" t="s">
        <v>52</v>
      </c>
      <c r="C180" s="14" t="s">
        <v>11</v>
      </c>
      <c r="D180" s="14">
        <v>119</v>
      </c>
      <c r="E180" s="14">
        <v>136</v>
      </c>
      <c r="F180" s="14">
        <v>98</v>
      </c>
      <c r="G180" s="14">
        <v>133</v>
      </c>
      <c r="H180" s="14">
        <v>91</v>
      </c>
      <c r="I180" s="14">
        <v>106</v>
      </c>
      <c r="J180" s="14">
        <v>159</v>
      </c>
      <c r="K180" s="14">
        <v>84</v>
      </c>
      <c r="L180" s="14">
        <v>119</v>
      </c>
      <c r="M180" s="14">
        <f>SUM(D180:L180)</f>
        <v>1045</v>
      </c>
      <c r="N180" s="14">
        <f>IF(O180&gt;=5,SUM(LARGE(D180:L180,1),LARGE(D180:L180,2),LARGE(D180:L180,3),LARGE(D180:L180,4),LARGE(D180:L180,5)),0)</f>
        <v>666</v>
      </c>
      <c r="O180" s="14">
        <f>COUNT(D180:L180)</f>
        <v>9</v>
      </c>
      <c r="P180" s="27">
        <f>SUM(M180/O180)</f>
        <v>116.11111111111111</v>
      </c>
    </row>
    <row r="181" spans="1:16" ht="14.25" customHeight="1">
      <c r="A181" s="14">
        <v>74</v>
      </c>
      <c r="B181" s="47" t="s">
        <v>127</v>
      </c>
      <c r="C181" s="14" t="s">
        <v>9</v>
      </c>
      <c r="D181" s="14">
        <v>110</v>
      </c>
      <c r="E181" s="14">
        <v>138</v>
      </c>
      <c r="F181" s="14">
        <v>99</v>
      </c>
      <c r="M181" s="14">
        <f>SUM(D181:L181)</f>
        <v>347</v>
      </c>
      <c r="N181" s="14">
        <f>IF(O181&gt;=5,SUM(LARGE(D181:L181,1),LARGE(D181:L181,2),LARGE(D181:L181,3),LARGE(D181:L181,4),LARGE(D181:L181,5)),0)</f>
        <v>0</v>
      </c>
      <c r="O181" s="14">
        <f>COUNT(D181:L181)</f>
        <v>3</v>
      </c>
      <c r="P181" s="27">
        <f>SUM(M181/O181)</f>
        <v>115.66666666666667</v>
      </c>
    </row>
    <row r="182" spans="1:16" ht="14.25" customHeight="1">
      <c r="A182" s="14">
        <v>75</v>
      </c>
      <c r="B182" s="48" t="s">
        <v>69</v>
      </c>
      <c r="C182" s="14" t="s">
        <v>81</v>
      </c>
      <c r="D182" s="14">
        <v>104</v>
      </c>
      <c r="E182" s="14">
        <v>116</v>
      </c>
      <c r="F182" s="14">
        <v>124</v>
      </c>
      <c r="G182" s="14">
        <v>95</v>
      </c>
      <c r="H182" s="14">
        <v>141</v>
      </c>
      <c r="I182" s="14">
        <v>106</v>
      </c>
      <c r="M182" s="14">
        <f>SUM(D182:L182)</f>
        <v>686</v>
      </c>
      <c r="N182" s="14">
        <f>IF(O182&gt;=5,SUM(LARGE(D182:L182,1),LARGE(D182:L182,2),LARGE(D182:L182,3),LARGE(D182:L182,4),LARGE(D182:L182,5)),0)</f>
        <v>591</v>
      </c>
      <c r="O182" s="14">
        <f>COUNT(D182:L182)</f>
        <v>6</v>
      </c>
      <c r="P182" s="27">
        <f>SUM(M182/O182)</f>
        <v>114.33333333333333</v>
      </c>
    </row>
    <row r="183" spans="1:16" ht="14.25" customHeight="1">
      <c r="A183" s="14">
        <v>76</v>
      </c>
      <c r="B183" s="47" t="s">
        <v>137</v>
      </c>
      <c r="C183" s="14" t="s">
        <v>11</v>
      </c>
      <c r="E183" s="14">
        <v>108</v>
      </c>
      <c r="G183" s="14">
        <v>113</v>
      </c>
      <c r="H183" s="14">
        <v>121</v>
      </c>
      <c r="I183" s="14">
        <v>106</v>
      </c>
      <c r="L183" s="14">
        <v>123</v>
      </c>
      <c r="M183" s="14">
        <f>SUM(D183:L183)</f>
        <v>571</v>
      </c>
      <c r="N183" s="14">
        <f>IF(O183&gt;=5,SUM(LARGE(D183:L183,1),LARGE(D183:L183,2),LARGE(D183:L183,3),LARGE(D183:L183,4),LARGE(D183:L183,5)),0)</f>
        <v>571</v>
      </c>
      <c r="O183" s="14">
        <f>COUNT(D183:L183)</f>
        <v>5</v>
      </c>
      <c r="P183" s="27">
        <f>SUM(M183/O183)</f>
        <v>114.2</v>
      </c>
    </row>
    <row r="184" spans="1:16" ht="14.25" customHeight="1">
      <c r="A184" s="14">
        <v>77</v>
      </c>
      <c r="B184" s="47" t="s">
        <v>183</v>
      </c>
      <c r="C184" s="14" t="s">
        <v>78</v>
      </c>
      <c r="J184" s="14">
        <v>106</v>
      </c>
      <c r="K184" s="14">
        <v>112</v>
      </c>
      <c r="L184" s="14">
        <v>123</v>
      </c>
      <c r="M184" s="14">
        <f>SUM(D184:L184)</f>
        <v>341</v>
      </c>
      <c r="N184" s="14">
        <f>IF(O184&gt;=5,SUM(LARGE(D184:L184,1),LARGE(D184:L184,2),LARGE(D184:L184,3),LARGE(D184:L184,4),LARGE(D184:L184,5)),0)</f>
        <v>0</v>
      </c>
      <c r="O184" s="14">
        <f>COUNT(D184:L184)</f>
        <v>3</v>
      </c>
      <c r="P184" s="27">
        <f>SUM(M184/O184)</f>
        <v>113.66666666666667</v>
      </c>
    </row>
    <row r="185" spans="1:16" ht="14.25" customHeight="1">
      <c r="A185" s="14">
        <v>78</v>
      </c>
      <c r="B185" s="47" t="s">
        <v>105</v>
      </c>
      <c r="C185" s="14" t="s">
        <v>81</v>
      </c>
      <c r="D185" s="14">
        <v>92</v>
      </c>
      <c r="F185" s="14">
        <v>135</v>
      </c>
      <c r="G185" s="14">
        <v>141</v>
      </c>
      <c r="H185" s="14">
        <v>87</v>
      </c>
      <c r="I185" s="14">
        <v>113</v>
      </c>
      <c r="M185" s="14">
        <f>SUM(D185:L185)</f>
        <v>568</v>
      </c>
      <c r="N185" s="14">
        <f>IF(O185&gt;=5,SUM(LARGE(D185:L185,1),LARGE(D185:L185,2),LARGE(D185:L185,3),LARGE(D185:L185,4),LARGE(D185:L185,5)),0)</f>
        <v>568</v>
      </c>
      <c r="O185" s="14">
        <f>COUNT(D185:L185)</f>
        <v>5</v>
      </c>
      <c r="P185" s="27">
        <f>SUM(M185/O185)</f>
        <v>113.6</v>
      </c>
    </row>
    <row r="186" spans="1:16" ht="14.25" customHeight="1">
      <c r="A186" s="14">
        <v>79</v>
      </c>
      <c r="B186" s="47" t="s">
        <v>92</v>
      </c>
      <c r="C186" s="14" t="s">
        <v>44</v>
      </c>
      <c r="D186" s="14">
        <v>115</v>
      </c>
      <c r="E186" s="14">
        <v>130</v>
      </c>
      <c r="F186" s="14">
        <v>96</v>
      </c>
      <c r="G186" s="14">
        <v>98</v>
      </c>
      <c r="H186" s="14">
        <v>124</v>
      </c>
      <c r="I186" s="14">
        <v>95</v>
      </c>
      <c r="J186" s="14">
        <v>99</v>
      </c>
      <c r="K186" s="14">
        <v>130</v>
      </c>
      <c r="L186" s="14">
        <v>134</v>
      </c>
      <c r="M186" s="14">
        <f>SUM(D186:L186)</f>
        <v>1021</v>
      </c>
      <c r="N186" s="14">
        <f>IF(O186&gt;=5,SUM(LARGE(D186:L186,1),LARGE(D186:L186,2),LARGE(D186:L186,3),LARGE(D186:L186,4),LARGE(D186:L186,5)),0)</f>
        <v>633</v>
      </c>
      <c r="O186" s="14">
        <f>COUNT(D186:L186)</f>
        <v>9</v>
      </c>
      <c r="P186" s="27">
        <f>SUM(M186/O186)</f>
        <v>113.44444444444444</v>
      </c>
    </row>
    <row r="187" spans="1:16" ht="14.25" customHeight="1">
      <c r="A187" s="14">
        <v>80</v>
      </c>
      <c r="B187" s="47" t="s">
        <v>132</v>
      </c>
      <c r="C187" s="14" t="s">
        <v>9</v>
      </c>
      <c r="D187" s="14">
        <v>84</v>
      </c>
      <c r="G187" s="14">
        <v>108</v>
      </c>
      <c r="I187" s="14">
        <v>138</v>
      </c>
      <c r="K187" s="14">
        <v>123</v>
      </c>
      <c r="M187" s="14">
        <f>SUM(D187:L187)</f>
        <v>453</v>
      </c>
      <c r="N187" s="14">
        <f>IF(O187&gt;=5,SUM(LARGE(D187:L187,1),LARGE(D187:L187,2),LARGE(D187:L187,3),LARGE(D187:L187,4),LARGE(D187:L187,5)),0)</f>
        <v>0</v>
      </c>
      <c r="O187" s="14">
        <f>COUNT(D187:L187)</f>
        <v>4</v>
      </c>
      <c r="P187" s="27">
        <f>SUM(M187/O187)</f>
        <v>113.25</v>
      </c>
    </row>
    <row r="188" spans="1:16" ht="14.25" customHeight="1">
      <c r="A188" s="14">
        <v>81</v>
      </c>
      <c r="B188" s="48" t="s">
        <v>175</v>
      </c>
      <c r="C188" s="14" t="s">
        <v>81</v>
      </c>
      <c r="G188" s="14">
        <v>80</v>
      </c>
      <c r="H188" s="14">
        <v>134</v>
      </c>
      <c r="I188" s="14">
        <v>120</v>
      </c>
      <c r="M188" s="14">
        <f>SUM(D188:L188)</f>
        <v>334</v>
      </c>
      <c r="N188" s="14">
        <f>IF(O188&gt;=5,SUM(LARGE(D188:L188,1),LARGE(D188:L188,2),LARGE(D188:L188,3),LARGE(D188:L188,4),LARGE(D188:L188,5)),0)</f>
        <v>0</v>
      </c>
      <c r="O188" s="14">
        <f>COUNT(D188:L188)</f>
        <v>3</v>
      </c>
      <c r="P188" s="27">
        <f>SUM(M188/O188)</f>
        <v>111.33333333333333</v>
      </c>
    </row>
    <row r="189" spans="1:16" ht="14.25" customHeight="1">
      <c r="A189" s="14">
        <v>82</v>
      </c>
      <c r="B189" s="48" t="s">
        <v>128</v>
      </c>
      <c r="C189" s="14" t="s">
        <v>9</v>
      </c>
      <c r="F189" s="14">
        <v>111</v>
      </c>
      <c r="M189" s="14">
        <f>SUM(D189:L189)</f>
        <v>111</v>
      </c>
      <c r="N189" s="14">
        <f>IF(O189&gt;=5,SUM(LARGE(D189:L189,1),LARGE(D189:L189,2),LARGE(D189:L189,3),LARGE(D189:L189,4),LARGE(D189:L189,5)),0)</f>
        <v>0</v>
      </c>
      <c r="O189" s="14">
        <f>COUNT(D189:L189)</f>
        <v>1</v>
      </c>
      <c r="P189" s="27">
        <f>SUM(M189/O189)</f>
        <v>111</v>
      </c>
    </row>
    <row r="190" spans="1:16" ht="14.25" customHeight="1">
      <c r="A190" s="14">
        <v>83</v>
      </c>
      <c r="B190" s="47" t="s">
        <v>184</v>
      </c>
      <c r="C190" s="14" t="s">
        <v>78</v>
      </c>
      <c r="J190" s="14">
        <v>100</v>
      </c>
      <c r="K190" s="14">
        <v>103</v>
      </c>
      <c r="L190" s="14">
        <v>127</v>
      </c>
      <c r="M190" s="14">
        <f>SUM(D190:L190)</f>
        <v>330</v>
      </c>
      <c r="N190" s="14">
        <f>IF(O190&gt;=5,SUM(LARGE(D190:L190,1),LARGE(D190:L190,2),LARGE(D190:L190,3),LARGE(D190:L190,4),LARGE(D190:L190,5)),0)</f>
        <v>0</v>
      </c>
      <c r="O190" s="14">
        <f>COUNT(D190:L190)</f>
        <v>3</v>
      </c>
      <c r="P190" s="27">
        <f>SUM(M190/O190)</f>
        <v>110</v>
      </c>
    </row>
    <row r="191" spans="1:16" ht="14.25" customHeight="1">
      <c r="A191" s="14">
        <v>84</v>
      </c>
      <c r="B191" s="47" t="s">
        <v>161</v>
      </c>
      <c r="C191" s="14" t="s">
        <v>79</v>
      </c>
      <c r="H191" s="14">
        <v>89</v>
      </c>
      <c r="J191" s="14">
        <v>121</v>
      </c>
      <c r="K191" s="14">
        <v>117</v>
      </c>
      <c r="M191" s="14">
        <f>SUM(D191:L191)</f>
        <v>327</v>
      </c>
      <c r="N191" s="14">
        <f>IF(O191&gt;=5,SUM(LARGE(D191:L191,1),LARGE(D191:L191,2),LARGE(D191:L191,3),LARGE(D191:L191,4),LARGE(D191:L191,5)),0)</f>
        <v>0</v>
      </c>
      <c r="O191" s="14">
        <f>COUNT(D191:L191)</f>
        <v>3</v>
      </c>
      <c r="P191" s="27">
        <f>SUM(M191/O191)</f>
        <v>109</v>
      </c>
    </row>
    <row r="192" spans="1:16" ht="14.25" customHeight="1">
      <c r="A192" s="14">
        <v>85</v>
      </c>
      <c r="B192" s="47" t="s">
        <v>111</v>
      </c>
      <c r="C192" s="14" t="s">
        <v>78</v>
      </c>
      <c r="D192" s="14">
        <v>98</v>
      </c>
      <c r="F192" s="14">
        <v>111</v>
      </c>
      <c r="G192" s="14">
        <v>96</v>
      </c>
      <c r="H192" s="14">
        <v>108</v>
      </c>
      <c r="I192" s="14">
        <v>129</v>
      </c>
      <c r="M192" s="14">
        <f>SUM(D192:L192)</f>
        <v>542</v>
      </c>
      <c r="N192" s="14">
        <f>IF(O192&gt;=5,SUM(LARGE(D192:L192,1),LARGE(D192:L192,2),LARGE(D192:L192,3),LARGE(D192:L192,4),LARGE(D192:L192,5)),0)</f>
        <v>542</v>
      </c>
      <c r="O192" s="14">
        <f>COUNT(D192:L192)</f>
        <v>5</v>
      </c>
      <c r="P192" s="27">
        <f>SUM(M192/O192)</f>
        <v>108.4</v>
      </c>
    </row>
    <row r="193" spans="1:16" ht="14.25" customHeight="1">
      <c r="A193" s="14">
        <v>86</v>
      </c>
      <c r="B193" s="47" t="s">
        <v>140</v>
      </c>
      <c r="C193" s="14" t="s">
        <v>77</v>
      </c>
      <c r="D193" s="14">
        <v>84</v>
      </c>
      <c r="E193" s="14">
        <v>153</v>
      </c>
      <c r="F193" s="14">
        <v>83</v>
      </c>
      <c r="G193" s="14">
        <v>99</v>
      </c>
      <c r="H193" s="14">
        <v>106</v>
      </c>
      <c r="I193" s="14">
        <v>121</v>
      </c>
      <c r="M193" s="14">
        <f>SUM(D193:L193)</f>
        <v>646</v>
      </c>
      <c r="N193" s="14">
        <f>IF(O193&gt;=5,SUM(LARGE(D193:L193,1),LARGE(D193:L193,2),LARGE(D193:L193,3),LARGE(D193:L193,4),LARGE(D193:L193,5)),0)</f>
        <v>563</v>
      </c>
      <c r="O193" s="14">
        <f>COUNT(D193:L193)</f>
        <v>6</v>
      </c>
      <c r="P193" s="27">
        <f>SUM(M193/O193)</f>
        <v>107.66666666666667</v>
      </c>
    </row>
    <row r="194" spans="1:16" ht="14.25" customHeight="1">
      <c r="A194" s="14">
        <v>87</v>
      </c>
      <c r="B194" s="48" t="s">
        <v>60</v>
      </c>
      <c r="C194" s="14" t="s">
        <v>77</v>
      </c>
      <c r="D194" s="14">
        <v>84</v>
      </c>
      <c r="E194" s="14">
        <v>111</v>
      </c>
      <c r="F194" s="14">
        <v>101</v>
      </c>
      <c r="G194" s="14">
        <v>110</v>
      </c>
      <c r="H194" s="14">
        <v>134</v>
      </c>
      <c r="I194" s="14">
        <v>85</v>
      </c>
      <c r="J194" s="14">
        <v>115</v>
      </c>
      <c r="K194" s="14">
        <v>130</v>
      </c>
      <c r="L194" s="14">
        <v>93</v>
      </c>
      <c r="M194" s="14">
        <f>SUM(D194:L194)</f>
        <v>963</v>
      </c>
      <c r="N194" s="14">
        <f>IF(O194&gt;=5,SUM(LARGE(D194:L194,1),LARGE(D194:L194,2),LARGE(D194:L194,3),LARGE(D194:L194,4),LARGE(D194:L194,5)),0)</f>
        <v>600</v>
      </c>
      <c r="O194" s="14">
        <f>COUNT(D194:L194)</f>
        <v>9</v>
      </c>
      <c r="P194" s="27">
        <f>SUM(M194/O194)</f>
        <v>107</v>
      </c>
    </row>
    <row r="195" spans="1:16" ht="14.25" customHeight="1">
      <c r="A195" s="14">
        <v>88</v>
      </c>
      <c r="B195" s="47" t="s">
        <v>116</v>
      </c>
      <c r="C195" s="14" t="s">
        <v>79</v>
      </c>
      <c r="D195" s="14">
        <v>108</v>
      </c>
      <c r="E195" s="14">
        <v>111</v>
      </c>
      <c r="F195" s="14">
        <v>113</v>
      </c>
      <c r="G195" s="14">
        <v>94</v>
      </c>
      <c r="M195" s="14">
        <f>SUM(D195:L195)</f>
        <v>426</v>
      </c>
      <c r="N195" s="14">
        <f>IF(O195&gt;=5,SUM(LARGE(D195:L195,1),LARGE(D195:L195,2),LARGE(D195:L195,3),LARGE(D195:L195,4),LARGE(D195:L195,5)),0)</f>
        <v>0</v>
      </c>
      <c r="O195" s="14">
        <f>COUNT(D195:L195)</f>
        <v>4</v>
      </c>
      <c r="P195" s="27">
        <f>SUM(M195/O195)</f>
        <v>106.5</v>
      </c>
    </row>
    <row r="196" spans="1:16" ht="14.25" customHeight="1">
      <c r="A196" s="14">
        <v>89</v>
      </c>
      <c r="B196" s="47" t="s">
        <v>37</v>
      </c>
      <c r="C196" s="14" t="s">
        <v>9</v>
      </c>
      <c r="D196" s="14">
        <v>109</v>
      </c>
      <c r="H196" s="14">
        <v>111</v>
      </c>
      <c r="J196" s="14">
        <v>99</v>
      </c>
      <c r="M196" s="14">
        <f>SUM(D196:L196)</f>
        <v>319</v>
      </c>
      <c r="N196" s="14">
        <f>IF(O196&gt;=5,SUM(LARGE(D196:L196,1),LARGE(D196:L196,2),LARGE(D196:L196,3),LARGE(D196:L196,4),LARGE(D196:L196,5)),0)</f>
        <v>0</v>
      </c>
      <c r="O196" s="14">
        <f>COUNT(D196:L196)</f>
        <v>3</v>
      </c>
      <c r="P196" s="27">
        <f>SUM(M196/O196)</f>
        <v>106.33333333333333</v>
      </c>
    </row>
    <row r="197" spans="1:16" ht="14.25" customHeight="1">
      <c r="A197" s="14">
        <v>90</v>
      </c>
      <c r="B197" s="47" t="s">
        <v>147</v>
      </c>
      <c r="C197" s="14" t="s">
        <v>76</v>
      </c>
      <c r="D197" s="14">
        <v>100</v>
      </c>
      <c r="E197" s="14">
        <v>112</v>
      </c>
      <c r="F197" s="14">
        <v>143</v>
      </c>
      <c r="G197" s="14">
        <v>111</v>
      </c>
      <c r="H197" s="14">
        <v>105</v>
      </c>
      <c r="I197" s="14">
        <v>103</v>
      </c>
      <c r="J197" s="14">
        <v>100</v>
      </c>
      <c r="K197" s="14">
        <v>78</v>
      </c>
      <c r="L197" s="14">
        <v>97</v>
      </c>
      <c r="M197" s="14">
        <f>SUM(D197:L197)</f>
        <v>949</v>
      </c>
      <c r="N197" s="14">
        <f>IF(O197&gt;=5,SUM(LARGE(D197:L197,1),LARGE(D197:L197,2),LARGE(D197:L197,3),LARGE(D197:L197,4),LARGE(D197:L197,5)),0)</f>
        <v>574</v>
      </c>
      <c r="O197" s="14">
        <f>COUNT(D197:L197)</f>
        <v>9</v>
      </c>
      <c r="P197" s="27">
        <f>SUM(M197/O197)</f>
        <v>105.44444444444444</v>
      </c>
    </row>
    <row r="198" spans="1:16" ht="14.25" customHeight="1">
      <c r="A198" s="14">
        <v>91</v>
      </c>
      <c r="B198" s="47" t="s">
        <v>146</v>
      </c>
      <c r="C198" s="14" t="s">
        <v>76</v>
      </c>
      <c r="D198" s="14">
        <v>128</v>
      </c>
      <c r="E198" s="14">
        <v>85</v>
      </c>
      <c r="F198" s="14">
        <v>81</v>
      </c>
      <c r="G198" s="14">
        <v>79</v>
      </c>
      <c r="H198" s="14">
        <v>118</v>
      </c>
      <c r="J198" s="14">
        <v>135</v>
      </c>
      <c r="K198" s="14">
        <v>122</v>
      </c>
      <c r="L198" s="14">
        <v>91</v>
      </c>
      <c r="M198" s="14">
        <f>SUM(D198:L198)</f>
        <v>839</v>
      </c>
      <c r="N198" s="14">
        <f>IF(O198&gt;=5,SUM(LARGE(D198:L198,1),LARGE(D198:L198,2),LARGE(D198:L198,3),LARGE(D198:L198,4),LARGE(D198:L198,5)),0)</f>
        <v>594</v>
      </c>
      <c r="O198" s="14">
        <f>COUNT(D198:L198)</f>
        <v>8</v>
      </c>
      <c r="P198" s="27">
        <f>SUM(M198/O198)</f>
        <v>104.875</v>
      </c>
    </row>
    <row r="199" spans="1:16" ht="14.25" customHeight="1">
      <c r="A199" s="14">
        <v>92</v>
      </c>
      <c r="B199" s="48" t="s">
        <v>162</v>
      </c>
      <c r="C199" s="14" t="s">
        <v>79</v>
      </c>
      <c r="G199" s="14">
        <v>105</v>
      </c>
      <c r="H199" s="14">
        <v>111</v>
      </c>
      <c r="I199" s="14">
        <v>103</v>
      </c>
      <c r="J199" s="14">
        <v>93</v>
      </c>
      <c r="K199" s="14">
        <v>110</v>
      </c>
      <c r="M199" s="14">
        <f>SUM(D199:L199)</f>
        <v>522</v>
      </c>
      <c r="N199" s="14">
        <f>IF(O199&gt;=5,SUM(LARGE(D199:L199,1),LARGE(D199:L199,2),LARGE(D199:L199,3),LARGE(D199:L199,4),LARGE(D199:L199,5)),0)</f>
        <v>522</v>
      </c>
      <c r="O199" s="14">
        <f>COUNT(D199:L199)</f>
        <v>5</v>
      </c>
      <c r="P199" s="27">
        <f>SUM(M199/O199)</f>
        <v>104.4</v>
      </c>
    </row>
    <row r="200" spans="1:16" ht="14.25" customHeight="1">
      <c r="A200" s="14">
        <v>93</v>
      </c>
      <c r="B200" s="47" t="s">
        <v>173</v>
      </c>
      <c r="C200" s="14" t="s">
        <v>79</v>
      </c>
      <c r="I200" s="14">
        <v>104</v>
      </c>
      <c r="M200" s="14">
        <f>SUM(D200:L200)</f>
        <v>104</v>
      </c>
      <c r="N200" s="14">
        <f>IF(O200&gt;=5,SUM(LARGE(D200:L200,1),LARGE(D200:L200,2),LARGE(D200:L200,3),LARGE(D200:L200,4),LARGE(D200:L200,5)),0)</f>
        <v>0</v>
      </c>
      <c r="O200" s="14">
        <f>COUNT(D200:L200)</f>
        <v>1</v>
      </c>
      <c r="P200" s="27">
        <f>SUM(M200/O200)</f>
        <v>104</v>
      </c>
    </row>
    <row r="201" spans="1:16" ht="14.25" customHeight="1">
      <c r="A201" s="14">
        <v>94</v>
      </c>
      <c r="B201" s="47" t="s">
        <v>141</v>
      </c>
      <c r="C201" s="14" t="s">
        <v>77</v>
      </c>
      <c r="D201" s="14">
        <v>84</v>
      </c>
      <c r="E201" s="14">
        <v>90</v>
      </c>
      <c r="J201" s="14">
        <v>102</v>
      </c>
      <c r="K201" s="14">
        <v>86</v>
      </c>
      <c r="L201" s="14">
        <v>154</v>
      </c>
      <c r="M201" s="14">
        <f>SUM(D201:L201)</f>
        <v>516</v>
      </c>
      <c r="N201" s="14">
        <f>IF(O201&gt;=5,SUM(LARGE(D201:L201,1),LARGE(D201:L201,2),LARGE(D201:L201,3),LARGE(D201:L201,4),LARGE(D201:L201,5)),0)</f>
        <v>516</v>
      </c>
      <c r="O201" s="14">
        <f>COUNT(D201:L201)</f>
        <v>5</v>
      </c>
      <c r="P201" s="27">
        <f>SUM(M201/O201)</f>
        <v>103.2</v>
      </c>
    </row>
    <row r="202" spans="1:16" ht="14.25" customHeight="1">
      <c r="A202" s="14">
        <v>95</v>
      </c>
      <c r="B202" s="47" t="s">
        <v>190</v>
      </c>
      <c r="C202" s="14" t="s">
        <v>80</v>
      </c>
      <c r="J202" s="14">
        <v>98</v>
      </c>
      <c r="K202" s="14">
        <v>72</v>
      </c>
      <c r="L202" s="14">
        <v>137</v>
      </c>
      <c r="M202" s="14">
        <f>SUM(D202:L202)</f>
        <v>307</v>
      </c>
      <c r="N202" s="14">
        <f>IF(O202&gt;=5,SUM(LARGE(D202:L202,1),LARGE(D202:L202,2),LARGE(D202:L202,3),LARGE(D202:L202,4),LARGE(D202:L202,5)),0)</f>
        <v>0</v>
      </c>
      <c r="O202" s="14">
        <f>COUNT(D202:L202)</f>
        <v>3</v>
      </c>
      <c r="P202" s="27">
        <f>SUM(M202/O202)</f>
        <v>102.33333333333333</v>
      </c>
    </row>
    <row r="203" spans="1:16" ht="14.25" customHeight="1">
      <c r="A203" s="14">
        <v>96</v>
      </c>
      <c r="B203" s="47" t="s">
        <v>118</v>
      </c>
      <c r="C203" s="14" t="s">
        <v>79</v>
      </c>
      <c r="D203" s="14">
        <v>89</v>
      </c>
      <c r="E203" s="14">
        <v>81</v>
      </c>
      <c r="F203" s="14">
        <v>89</v>
      </c>
      <c r="G203" s="14">
        <v>99</v>
      </c>
      <c r="J203" s="14">
        <v>121</v>
      </c>
      <c r="L203" s="14">
        <v>122</v>
      </c>
      <c r="M203" s="14">
        <f>SUM(D203:L203)</f>
        <v>601</v>
      </c>
      <c r="N203" s="14">
        <f>IF(O203&gt;=5,SUM(LARGE(D203:L203,1),LARGE(D203:L203,2),LARGE(D203:L203,3),LARGE(D203:L203,4),LARGE(D203:L203,5)),0)</f>
        <v>520</v>
      </c>
      <c r="O203" s="14">
        <f>COUNT(D203:L203)</f>
        <v>6</v>
      </c>
      <c r="P203" s="27">
        <f>SUM(M203/O203)</f>
        <v>100.16666666666667</v>
      </c>
    </row>
    <row r="204" spans="1:16" ht="14.25" customHeight="1">
      <c r="A204" s="14">
        <v>97</v>
      </c>
      <c r="B204" s="47" t="s">
        <v>113</v>
      </c>
      <c r="C204" s="14" t="s">
        <v>78</v>
      </c>
      <c r="E204" s="14">
        <v>99</v>
      </c>
      <c r="M204" s="14">
        <f>SUM(D204:L204)</f>
        <v>99</v>
      </c>
      <c r="N204" s="14">
        <f>IF(O204&gt;=5,SUM(LARGE(D204:L204,1),LARGE(D204:L204,2),LARGE(D204:L204,3),LARGE(D204:L204,4),LARGE(D204:L204,5)),0)</f>
        <v>0</v>
      </c>
      <c r="O204" s="14">
        <f>COUNT(D204:L204)</f>
        <v>1</v>
      </c>
      <c r="P204" s="27">
        <f>SUM(M204/O204)</f>
        <v>99</v>
      </c>
    </row>
    <row r="205" spans="1:16" ht="14.25" customHeight="1">
      <c r="A205" s="14">
        <v>98</v>
      </c>
      <c r="B205" s="47" t="s">
        <v>139</v>
      </c>
      <c r="C205" s="14" t="s">
        <v>77</v>
      </c>
      <c r="D205" s="14">
        <v>94</v>
      </c>
      <c r="E205" s="14">
        <v>70</v>
      </c>
      <c r="F205" s="14">
        <v>127</v>
      </c>
      <c r="M205" s="14">
        <f>SUM(D205:L205)</f>
        <v>291</v>
      </c>
      <c r="N205" s="14">
        <f>IF(O205&gt;=5,SUM(LARGE(D205:L205,1),LARGE(D205:L205,2),LARGE(D205:L205,3),LARGE(D205:L205,4),LARGE(D205:L205,5)),0)</f>
        <v>0</v>
      </c>
      <c r="O205" s="14">
        <f>COUNT(D205:L205)</f>
        <v>3</v>
      </c>
      <c r="P205" s="27">
        <f>SUM(M205/O205)</f>
        <v>97</v>
      </c>
    </row>
    <row r="206" spans="1:16" ht="14.25" customHeight="1">
      <c r="A206" s="14">
        <v>99</v>
      </c>
      <c r="B206" s="47" t="s">
        <v>125</v>
      </c>
      <c r="C206" s="14" t="s">
        <v>80</v>
      </c>
      <c r="D206" s="14">
        <v>92</v>
      </c>
      <c r="E206" s="14">
        <v>88</v>
      </c>
      <c r="F206" s="14">
        <v>134</v>
      </c>
      <c r="G206" s="14">
        <v>108</v>
      </c>
      <c r="H206" s="14">
        <v>86</v>
      </c>
      <c r="I206" s="14">
        <v>83</v>
      </c>
      <c r="J206" s="14">
        <v>101</v>
      </c>
      <c r="K206" s="14">
        <v>83</v>
      </c>
      <c r="L206" s="14">
        <v>87</v>
      </c>
      <c r="M206" s="14">
        <f>SUM(D206:L206)</f>
        <v>862</v>
      </c>
      <c r="N206" s="14">
        <f>IF(O206&gt;=5,SUM(LARGE(D206:L206,1),LARGE(D206:L206,2),LARGE(D206:L206,3),LARGE(D206:L206,4),LARGE(D206:L206,5)),0)</f>
        <v>523</v>
      </c>
      <c r="O206" s="14">
        <f>COUNT(D206:L206)</f>
        <v>9</v>
      </c>
      <c r="P206" s="27">
        <f>SUM(M206/O206)</f>
        <v>95.77777777777777</v>
      </c>
    </row>
    <row r="207" spans="1:16" ht="14.25" customHeight="1">
      <c r="A207" s="14">
        <v>100</v>
      </c>
      <c r="B207" s="48" t="s">
        <v>110</v>
      </c>
      <c r="C207" s="14" t="s">
        <v>78</v>
      </c>
      <c r="D207" s="14">
        <v>106</v>
      </c>
      <c r="E207" s="14">
        <v>97</v>
      </c>
      <c r="F207" s="14">
        <v>82</v>
      </c>
      <c r="M207" s="14">
        <f>SUM(D207:L207)</f>
        <v>285</v>
      </c>
      <c r="N207" s="14">
        <f>IF(O207&gt;=5,SUM(LARGE(D207:L207,1),LARGE(D207:L207,2),LARGE(D207:L207,3),LARGE(D207:L207,4),LARGE(D207:L207,5)),0)</f>
        <v>0</v>
      </c>
      <c r="O207" s="14">
        <f>COUNT(D207:L207)</f>
        <v>3</v>
      </c>
      <c r="P207" s="27">
        <f>SUM(M207/O207)</f>
        <v>95</v>
      </c>
    </row>
    <row r="208" spans="1:16" ht="14.25" customHeight="1">
      <c r="A208" s="14">
        <v>101</v>
      </c>
      <c r="B208" s="47" t="s">
        <v>188</v>
      </c>
      <c r="C208" s="14" t="s">
        <v>79</v>
      </c>
      <c r="L208" s="14">
        <v>93</v>
      </c>
      <c r="M208" s="14">
        <f>SUM(D208:L208)</f>
        <v>93</v>
      </c>
      <c r="N208" s="14">
        <f>IF(O208&gt;=5,SUM(LARGE(D208:L208,1),LARGE(D208:L208,2),LARGE(D208:L208,3),LARGE(D208:L208,4),LARGE(D208:L208,5)),0)</f>
        <v>0</v>
      </c>
      <c r="O208" s="14">
        <f>COUNT(D208:L208)</f>
        <v>1</v>
      </c>
      <c r="P208" s="27">
        <f>SUM(M208/O208)</f>
        <v>93</v>
      </c>
    </row>
    <row r="209" spans="1:16" ht="14.25" customHeight="1">
      <c r="A209" s="14">
        <v>102</v>
      </c>
      <c r="B209" s="47" t="s">
        <v>171</v>
      </c>
      <c r="C209" s="14" t="s">
        <v>9</v>
      </c>
      <c r="G209" s="14">
        <v>89</v>
      </c>
      <c r="M209" s="14">
        <f>SUM(D209:L209)</f>
        <v>89</v>
      </c>
      <c r="N209" s="14">
        <f>IF(O209&gt;=5,SUM(LARGE(D209:L209,1),LARGE(D209:L209,2),LARGE(D209:L209,3),LARGE(D209:L209,4),LARGE(D209:L209,5)),0)</f>
        <v>0</v>
      </c>
      <c r="O209" s="14">
        <f>COUNT(D209:L209)</f>
        <v>1</v>
      </c>
      <c r="P209" s="27">
        <f>SUM(M209/O209)</f>
        <v>89</v>
      </c>
    </row>
    <row r="210" spans="1:16" ht="14.25" customHeight="1">
      <c r="A210" s="14">
        <v>103</v>
      </c>
      <c r="B210" s="47" t="s">
        <v>187</v>
      </c>
      <c r="C210" s="14" t="s">
        <v>79</v>
      </c>
      <c r="K210" s="14">
        <v>80</v>
      </c>
      <c r="M210" s="14">
        <f>SUM(D210:L210)</f>
        <v>80</v>
      </c>
      <c r="N210" s="14">
        <f>IF(O210&gt;=5,SUM(LARGE(D210:L210,1),LARGE(D210:L210,2),LARGE(D210:L210,3),LARGE(D210:L210,4),LARGE(D210:L210,5)),0)</f>
        <v>0</v>
      </c>
      <c r="O210" s="14">
        <f>COUNT(D210:L210)</f>
        <v>1</v>
      </c>
      <c r="P210" s="27">
        <f>SUM(M210/O210)</f>
        <v>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U36" sqref="U36"/>
    </sheetView>
  </sheetViews>
  <sheetFormatPr defaultColWidth="11.421875" defaultRowHeight="12.75"/>
  <cols>
    <col min="1" max="1" width="5.28125" style="14" bestFit="1" customWidth="1"/>
    <col min="2" max="2" width="21.57421875" style="14" customWidth="1"/>
    <col min="3" max="3" width="18.140625" style="7" bestFit="1" customWidth="1"/>
    <col min="4" max="12" width="6.7109375" style="14" bestFit="1" customWidth="1"/>
    <col min="13" max="13" width="8.8515625" style="14" bestFit="1" customWidth="1"/>
    <col min="14" max="14" width="8.8515625" style="14" customWidth="1"/>
    <col min="15" max="15" width="6.140625" style="14" bestFit="1" customWidth="1"/>
    <col min="16" max="16" width="6.28125" style="27" customWidth="1"/>
    <col min="17" max="16384" width="11.421875" style="7" customWidth="1"/>
  </cols>
  <sheetData>
    <row r="1" spans="1:16" s="14" customFormat="1" ht="12.75">
      <c r="A1" s="14" t="s">
        <v>21</v>
      </c>
      <c r="B1" s="14" t="s">
        <v>22</v>
      </c>
      <c r="C1" s="14" t="s">
        <v>12</v>
      </c>
      <c r="D1" s="14" t="s">
        <v>23</v>
      </c>
      <c r="E1" s="14" t="s">
        <v>24</v>
      </c>
      <c r="F1" s="14" t="s">
        <v>25</v>
      </c>
      <c r="G1" s="14" t="s">
        <v>26</v>
      </c>
      <c r="H1" s="14" t="s">
        <v>27</v>
      </c>
      <c r="I1" s="14" t="s">
        <v>28</v>
      </c>
      <c r="J1" s="14" t="s">
        <v>29</v>
      </c>
      <c r="K1" s="14" t="s">
        <v>30</v>
      </c>
      <c r="L1" s="14" t="s">
        <v>31</v>
      </c>
      <c r="M1" s="14" t="s">
        <v>32</v>
      </c>
      <c r="N1" s="14" t="s">
        <v>66</v>
      </c>
      <c r="O1" s="14" t="s">
        <v>33</v>
      </c>
      <c r="P1" s="27" t="s">
        <v>34</v>
      </c>
    </row>
    <row r="2" spans="1:16" ht="12.75" hidden="1">
      <c r="A2" s="14">
        <v>17</v>
      </c>
      <c r="B2" s="14" t="s">
        <v>67</v>
      </c>
      <c r="C2" s="14" t="s">
        <v>36</v>
      </c>
      <c r="M2" s="14">
        <f>SUM(D2:L2)</f>
        <v>0</v>
      </c>
      <c r="N2" s="14">
        <f aca="true" t="shared" si="0" ref="N2:N8">IF(O2&gt;=5,SUM(LARGE(D2:L2,1),LARGE(D2:L2,2),LARGE(D2:L2,3),LARGE(D2:L2,4),LARGE(D2:L2,5)),0)</f>
        <v>0</v>
      </c>
      <c r="O2" s="14">
        <f>COUNT(D2:L2)</f>
        <v>0</v>
      </c>
      <c r="P2" s="27" t="e">
        <f>SUM(M2/O2)</f>
        <v>#DIV/0!</v>
      </c>
    </row>
    <row r="3" spans="1:16" ht="12.75" hidden="1">
      <c r="A3" s="14">
        <v>27</v>
      </c>
      <c r="B3" s="14" t="s">
        <v>59</v>
      </c>
      <c r="C3" s="14" t="s">
        <v>36</v>
      </c>
      <c r="M3" s="14">
        <f>SUM(D3:L3)</f>
        <v>0</v>
      </c>
      <c r="N3" s="14">
        <f t="shared" si="0"/>
        <v>0</v>
      </c>
      <c r="O3" s="14">
        <f>COUNT(D3:L3)</f>
        <v>0</v>
      </c>
      <c r="P3" s="27" t="e">
        <f>SUM(M3/O3)</f>
        <v>#DIV/0!</v>
      </c>
    </row>
    <row r="4" spans="1:16" ht="12.75" hidden="1">
      <c r="A4" s="14">
        <v>23</v>
      </c>
      <c r="B4" s="14" t="s">
        <v>62</v>
      </c>
      <c r="C4" s="14" t="s">
        <v>42</v>
      </c>
      <c r="M4" s="14">
        <f>SUM(D4:L4)</f>
        <v>0</v>
      </c>
      <c r="N4" s="14">
        <f t="shared" si="0"/>
        <v>0</v>
      </c>
      <c r="O4" s="14">
        <f>COUNT(D4:L4)</f>
        <v>0</v>
      </c>
      <c r="P4" s="27" t="e">
        <f>SUM(M4/O4)</f>
        <v>#DIV/0!</v>
      </c>
    </row>
    <row r="5" spans="1:16" ht="12.75" hidden="1">
      <c r="A5" s="14">
        <v>13</v>
      </c>
      <c r="B5" s="15" t="s">
        <v>37</v>
      </c>
      <c r="C5" s="14" t="s">
        <v>9</v>
      </c>
      <c r="M5" s="14">
        <f>SUM(D5:L5)</f>
        <v>0</v>
      </c>
      <c r="N5" s="14">
        <f t="shared" si="0"/>
        <v>0</v>
      </c>
      <c r="O5" s="14">
        <f>COUNT(D5:L5)</f>
        <v>0</v>
      </c>
      <c r="P5" s="27" t="e">
        <f>SUM(M5/O5)</f>
        <v>#DIV/0!</v>
      </c>
    </row>
    <row r="6" spans="1:16" ht="12.75" hidden="1">
      <c r="A6" s="14">
        <v>26</v>
      </c>
      <c r="B6" s="14" t="s">
        <v>71</v>
      </c>
      <c r="C6" s="14" t="s">
        <v>56</v>
      </c>
      <c r="M6" s="14">
        <f>SUM(D6:L6)</f>
        <v>0</v>
      </c>
      <c r="N6" s="14">
        <f t="shared" si="0"/>
        <v>0</v>
      </c>
      <c r="O6" s="14">
        <f>COUNT(D6:L6)</f>
        <v>0</v>
      </c>
      <c r="P6" s="27" t="e">
        <f>SUM(M6/O6)</f>
        <v>#DIV/0!</v>
      </c>
    </row>
    <row r="7" spans="1:16" ht="12.75" hidden="1">
      <c r="A7" s="14">
        <v>31</v>
      </c>
      <c r="B7" s="14" t="s">
        <v>64</v>
      </c>
      <c r="C7" s="14" t="s">
        <v>8</v>
      </c>
      <c r="M7" s="14">
        <f>SUM(D7:L7)</f>
        <v>0</v>
      </c>
      <c r="N7" s="14">
        <f t="shared" si="0"/>
        <v>0</v>
      </c>
      <c r="O7" s="14">
        <f>COUNT(D7:L7)</f>
        <v>0</v>
      </c>
      <c r="P7" s="27" t="e">
        <f>SUM(M7/O7)</f>
        <v>#DIV/0!</v>
      </c>
    </row>
    <row r="8" spans="1:16" ht="12.75" hidden="1">
      <c r="A8" s="14">
        <v>12</v>
      </c>
      <c r="B8" s="14" t="s">
        <v>70</v>
      </c>
      <c r="C8" s="14" t="s">
        <v>10</v>
      </c>
      <c r="M8" s="14">
        <f>SUM(D8:L8)</f>
        <v>0</v>
      </c>
      <c r="N8" s="14">
        <f t="shared" si="0"/>
        <v>0</v>
      </c>
      <c r="O8" s="14">
        <f>COUNT(D8:L8)</f>
        <v>0</v>
      </c>
      <c r="P8" s="27" t="e">
        <f>SUM(M8/O8)</f>
        <v>#DIV/0!</v>
      </c>
    </row>
    <row r="9" spans="1:16" ht="12.75">
      <c r="A9" s="14">
        <v>1</v>
      </c>
      <c r="B9" s="47" t="s">
        <v>170</v>
      </c>
      <c r="C9" s="14" t="s">
        <v>9</v>
      </c>
      <c r="G9" s="14">
        <v>182</v>
      </c>
      <c r="H9" s="14">
        <v>185</v>
      </c>
      <c r="I9" s="14">
        <v>192</v>
      </c>
      <c r="J9" s="14">
        <v>204</v>
      </c>
      <c r="K9" s="14">
        <v>140</v>
      </c>
      <c r="L9" s="14">
        <v>157</v>
      </c>
      <c r="M9" s="14">
        <f>SUM(D9:L9)</f>
        <v>1060</v>
      </c>
      <c r="N9" s="14">
        <f>IF(O9&gt;=5,SUM(LARGE(D9:L9,1),LARGE(D9:L9,2),LARGE(D9:L9,3),LARGE(D9:L9,4),LARGE(D9:L9,5)),0)</f>
        <v>920</v>
      </c>
      <c r="O9" s="14">
        <f>COUNT(D9:L9)</f>
        <v>6</v>
      </c>
      <c r="P9" s="27">
        <f>SUM(M9/O9)</f>
        <v>176.66666666666666</v>
      </c>
    </row>
    <row r="10" spans="1:16" ht="14.25" customHeight="1">
      <c r="A10" s="14">
        <v>2</v>
      </c>
      <c r="B10" s="47" t="s">
        <v>121</v>
      </c>
      <c r="C10" s="14" t="s">
        <v>80</v>
      </c>
      <c r="D10" s="14">
        <v>161</v>
      </c>
      <c r="E10" s="14">
        <v>167</v>
      </c>
      <c r="F10" s="14">
        <v>147</v>
      </c>
      <c r="G10" s="14">
        <v>209</v>
      </c>
      <c r="H10" s="14">
        <v>144</v>
      </c>
      <c r="I10" s="14">
        <v>179</v>
      </c>
      <c r="J10" s="14">
        <v>114</v>
      </c>
      <c r="K10" s="14">
        <v>185</v>
      </c>
      <c r="L10" s="14">
        <v>143</v>
      </c>
      <c r="M10" s="14">
        <f>SUM(D10:L10)</f>
        <v>1449</v>
      </c>
      <c r="N10" s="14">
        <f>IF(O10&gt;=5,SUM(LARGE(D10:L10,1),LARGE(D10:L10,2),LARGE(D10:L10,3),LARGE(D10:L10,4),LARGE(D10:L10,5)),0)</f>
        <v>901</v>
      </c>
      <c r="O10" s="14">
        <f>COUNT(D10:L10)</f>
        <v>9</v>
      </c>
      <c r="P10" s="27">
        <f>SUM(M10/O10)</f>
        <v>161</v>
      </c>
    </row>
    <row r="11" spans="1:16" ht="14.25" customHeight="1">
      <c r="A11" s="14">
        <v>3</v>
      </c>
      <c r="B11" s="47" t="s">
        <v>124</v>
      </c>
      <c r="C11" s="14" t="s">
        <v>80</v>
      </c>
      <c r="D11" s="14">
        <v>171</v>
      </c>
      <c r="E11" s="14">
        <v>201</v>
      </c>
      <c r="F11" s="14">
        <v>123</v>
      </c>
      <c r="G11" s="14">
        <v>164</v>
      </c>
      <c r="H11" s="14">
        <v>170</v>
      </c>
      <c r="I11" s="14">
        <v>147</v>
      </c>
      <c r="J11" s="14">
        <v>111</v>
      </c>
      <c r="K11" s="14">
        <v>127</v>
      </c>
      <c r="L11" s="14">
        <v>155</v>
      </c>
      <c r="M11" s="14">
        <f>SUM(D11:L11)</f>
        <v>1369</v>
      </c>
      <c r="N11" s="14">
        <f>IF(O11&gt;=5,SUM(LARGE(D11:L11,1),LARGE(D11:L11,2),LARGE(D11:L11,3),LARGE(D11:L11,4),LARGE(D11:L11,5)),0)</f>
        <v>861</v>
      </c>
      <c r="O11" s="14">
        <f>COUNT(D11:L11)</f>
        <v>9</v>
      </c>
      <c r="P11" s="27">
        <f>SUM(M11/O11)</f>
        <v>152.11111111111111</v>
      </c>
    </row>
    <row r="12" spans="1:16" ht="12.75">
      <c r="A12" s="14">
        <v>4</v>
      </c>
      <c r="B12" s="47" t="s">
        <v>172</v>
      </c>
      <c r="C12" s="14" t="s">
        <v>9</v>
      </c>
      <c r="H12" s="14">
        <v>172</v>
      </c>
      <c r="I12" s="14">
        <v>123</v>
      </c>
      <c r="M12" s="14">
        <f>SUM(D12:L12)</f>
        <v>295</v>
      </c>
      <c r="N12" s="14">
        <f>IF(O12&gt;=5,SUM(LARGE(D12:L12,1),LARGE(D12:L12,2),LARGE(D12:L12,3),LARGE(D12:L12,4),LARGE(D12:L12,5)),0)</f>
        <v>0</v>
      </c>
      <c r="O12" s="14">
        <f>COUNT(D12:L12)</f>
        <v>2</v>
      </c>
      <c r="P12" s="27">
        <f>SUM(M12/O12)</f>
        <v>147.5</v>
      </c>
    </row>
    <row r="13" spans="1:16" ht="14.25" customHeight="1">
      <c r="A13" s="14">
        <v>5</v>
      </c>
      <c r="B13" s="47" t="s">
        <v>133</v>
      </c>
      <c r="C13" s="14" t="s">
        <v>9</v>
      </c>
      <c r="D13" s="14">
        <v>166</v>
      </c>
      <c r="E13" s="14">
        <v>158</v>
      </c>
      <c r="F13" s="14">
        <v>138</v>
      </c>
      <c r="G13" s="14">
        <v>133</v>
      </c>
      <c r="H13" s="14">
        <v>152</v>
      </c>
      <c r="I13" s="14">
        <v>135</v>
      </c>
      <c r="J13" s="14">
        <v>164</v>
      </c>
      <c r="K13" s="14">
        <v>132</v>
      </c>
      <c r="L13" s="14">
        <v>138</v>
      </c>
      <c r="M13" s="14">
        <f>SUM(D13:L13)</f>
        <v>1316</v>
      </c>
      <c r="N13" s="14">
        <f>IF(O13&gt;=5,SUM(LARGE(D13:L13,1),LARGE(D13:L13,2),LARGE(D13:L13,3),LARGE(D13:L13,4),LARGE(D13:L13,5)),0)</f>
        <v>778</v>
      </c>
      <c r="O13" s="14">
        <f>COUNT(D13:L13)</f>
        <v>9</v>
      </c>
      <c r="P13" s="27">
        <f>SUM(M13/O13)</f>
        <v>146.22222222222223</v>
      </c>
    </row>
    <row r="14" spans="1:16" ht="14.25" customHeight="1">
      <c r="A14" s="14">
        <v>6</v>
      </c>
      <c r="B14" s="47" t="s">
        <v>82</v>
      </c>
      <c r="C14" s="14" t="s">
        <v>10</v>
      </c>
      <c r="D14" s="14">
        <v>145</v>
      </c>
      <c r="E14" s="14">
        <v>141</v>
      </c>
      <c r="F14" s="14">
        <v>152</v>
      </c>
      <c r="M14" s="14">
        <f>SUM(D14:L14)</f>
        <v>438</v>
      </c>
      <c r="N14" s="14">
        <f>IF(O14&gt;=5,SUM(LARGE(D14:L14,1),LARGE(D14:L14,2),LARGE(D14:L14,3),LARGE(D14:L14,4),LARGE(D14:L14,5)),0)</f>
        <v>0</v>
      </c>
      <c r="O14" s="14">
        <f>COUNT(D14:L14)</f>
        <v>3</v>
      </c>
      <c r="P14" s="27">
        <f>SUM(M14/O14)</f>
        <v>146</v>
      </c>
    </row>
    <row r="15" spans="1:16" ht="14.25" customHeight="1">
      <c r="A15" s="14">
        <v>7</v>
      </c>
      <c r="B15" s="48" t="s">
        <v>98</v>
      </c>
      <c r="C15" s="14" t="s">
        <v>8</v>
      </c>
      <c r="D15" s="14">
        <v>183</v>
      </c>
      <c r="E15" s="14">
        <v>142</v>
      </c>
      <c r="F15" s="14">
        <v>132</v>
      </c>
      <c r="G15" s="14">
        <v>131</v>
      </c>
      <c r="H15" s="14">
        <v>127</v>
      </c>
      <c r="I15" s="14">
        <v>177</v>
      </c>
      <c r="J15" s="14">
        <v>119</v>
      </c>
      <c r="K15" s="14">
        <v>153</v>
      </c>
      <c r="L15" s="14">
        <v>147</v>
      </c>
      <c r="M15" s="14">
        <f>SUM(D15:L15)</f>
        <v>1311</v>
      </c>
      <c r="N15" s="14">
        <f>IF(O15&gt;=5,SUM(LARGE(D15:L15,1),LARGE(D15:L15,2),LARGE(D15:L15,3),LARGE(D15:L15,4),LARGE(D15:L15,5)),0)</f>
        <v>802</v>
      </c>
      <c r="O15" s="14">
        <f>COUNT(D15:L15)</f>
        <v>9</v>
      </c>
      <c r="P15" s="27">
        <f>SUM(M15/O15)</f>
        <v>145.66666666666666</v>
      </c>
    </row>
    <row r="16" spans="1:16" ht="12.75">
      <c r="A16" s="14">
        <v>8</v>
      </c>
      <c r="B16" s="47" t="s">
        <v>189</v>
      </c>
      <c r="C16" s="14" t="s">
        <v>80</v>
      </c>
      <c r="J16" s="14">
        <v>163</v>
      </c>
      <c r="K16" s="14">
        <v>130</v>
      </c>
      <c r="L16" s="14">
        <v>129</v>
      </c>
      <c r="M16" s="14">
        <f>SUM(D16:L16)</f>
        <v>422</v>
      </c>
      <c r="N16" s="14">
        <f>IF(O16&gt;=5,SUM(LARGE(D16:L16,1),LARGE(D16:L16,2),LARGE(D16:L16,3),LARGE(D16:L16,4),LARGE(D16:L16,5)),0)</f>
        <v>0</v>
      </c>
      <c r="O16" s="14">
        <f>COUNT(D16:L16)</f>
        <v>3</v>
      </c>
      <c r="P16" s="27">
        <f>SUM(M16/O16)</f>
        <v>140.66666666666666</v>
      </c>
    </row>
    <row r="17" spans="1:16" ht="12.75">
      <c r="A17" s="14">
        <v>9</v>
      </c>
      <c r="B17" s="47" t="s">
        <v>181</v>
      </c>
      <c r="C17" s="14" t="s">
        <v>77</v>
      </c>
      <c r="K17" s="14">
        <v>111</v>
      </c>
      <c r="L17" s="14">
        <v>165</v>
      </c>
      <c r="M17" s="14">
        <f>SUM(D17:L17)</f>
        <v>276</v>
      </c>
      <c r="N17" s="14">
        <f>IF(O17&gt;=5,SUM(LARGE(D17:L17,1),LARGE(D17:L17,2),LARGE(D17:L17,3),LARGE(D17:L17,4),LARGE(D17:L17,5)),0)</f>
        <v>0</v>
      </c>
      <c r="O17" s="14">
        <f>COUNT(D17:L17)</f>
        <v>2</v>
      </c>
      <c r="P17" s="27">
        <f>SUM(M17/O17)</f>
        <v>138</v>
      </c>
    </row>
    <row r="18" spans="1:16" ht="12.75">
      <c r="A18" s="14">
        <v>10</v>
      </c>
      <c r="B18" s="48" t="s">
        <v>165</v>
      </c>
      <c r="C18" s="14" t="s">
        <v>76</v>
      </c>
      <c r="G18" s="14">
        <v>133</v>
      </c>
      <c r="H18" s="14">
        <v>133</v>
      </c>
      <c r="I18" s="14">
        <v>145</v>
      </c>
      <c r="M18" s="14">
        <f>SUM(D18:L18)</f>
        <v>411</v>
      </c>
      <c r="N18" s="14">
        <f>IF(O18&gt;=5,SUM(LARGE(D18:L18,1),LARGE(D18:L18,2),LARGE(D18:L18,3),LARGE(D18:L18,4),LARGE(D18:L18,5)),0)</f>
        <v>0</v>
      </c>
      <c r="O18" s="14">
        <f>COUNT(D18:L18)</f>
        <v>3</v>
      </c>
      <c r="P18" s="27">
        <f>SUM(M18/O18)</f>
        <v>137</v>
      </c>
    </row>
    <row r="19" spans="1:16" ht="14.25" customHeight="1">
      <c r="A19" s="14">
        <v>11</v>
      </c>
      <c r="B19" s="47" t="s">
        <v>112</v>
      </c>
      <c r="C19" s="14" t="s">
        <v>78</v>
      </c>
      <c r="D19" s="14">
        <v>160</v>
      </c>
      <c r="E19" s="14">
        <v>95</v>
      </c>
      <c r="F19" s="14">
        <v>116</v>
      </c>
      <c r="G19" s="14">
        <v>161</v>
      </c>
      <c r="H19" s="14">
        <v>105</v>
      </c>
      <c r="I19" s="14">
        <v>146</v>
      </c>
      <c r="J19" s="14">
        <v>140</v>
      </c>
      <c r="K19" s="14">
        <v>153</v>
      </c>
      <c r="L19" s="14">
        <v>133</v>
      </c>
      <c r="M19" s="14">
        <f>SUM(D19:L19)</f>
        <v>1209</v>
      </c>
      <c r="N19" s="14">
        <f>IF(O19&gt;=5,SUM(LARGE(D19:L19,1),LARGE(D19:L19,2),LARGE(D19:L19,3),LARGE(D19:L19,4),LARGE(D19:L19,5)),0)</f>
        <v>760</v>
      </c>
      <c r="O19" s="14">
        <f>COUNT(D19:L19)</f>
        <v>9</v>
      </c>
      <c r="P19" s="27">
        <f>SUM(M19/O19)</f>
        <v>134.33333333333334</v>
      </c>
    </row>
    <row r="20" spans="1:16" ht="14.25" customHeight="1">
      <c r="A20" s="14">
        <v>12</v>
      </c>
      <c r="B20" s="47" t="s">
        <v>83</v>
      </c>
      <c r="C20" s="14" t="s">
        <v>10</v>
      </c>
      <c r="E20" s="14">
        <v>124</v>
      </c>
      <c r="H20" s="14">
        <v>132</v>
      </c>
      <c r="J20" s="14">
        <v>118</v>
      </c>
      <c r="K20" s="14">
        <v>159</v>
      </c>
      <c r="L20" s="14">
        <v>115</v>
      </c>
      <c r="M20" s="14">
        <f>SUM(D20:L20)</f>
        <v>648</v>
      </c>
      <c r="N20" s="14">
        <f>IF(O20&gt;=5,SUM(LARGE(D20:L20,1),LARGE(D20:L20,2),LARGE(D20:L20,3),LARGE(D20:L20,4),LARGE(D20:L20,5)),0)</f>
        <v>648</v>
      </c>
      <c r="O20" s="14">
        <f>COUNT(D20:L20)</f>
        <v>5</v>
      </c>
      <c r="P20" s="27">
        <f>SUM(M20/O20)</f>
        <v>129.6</v>
      </c>
    </row>
    <row r="21" spans="1:16" ht="12.75">
      <c r="A21" s="14">
        <v>13</v>
      </c>
      <c r="B21" s="47" t="s">
        <v>59</v>
      </c>
      <c r="C21" s="14" t="s">
        <v>77</v>
      </c>
      <c r="G21" s="14">
        <v>113</v>
      </c>
      <c r="H21" s="14">
        <v>132</v>
      </c>
      <c r="I21" s="14">
        <v>141</v>
      </c>
      <c r="J21" s="14">
        <v>109</v>
      </c>
      <c r="K21" s="14">
        <v>162</v>
      </c>
      <c r="L21" s="14">
        <v>120</v>
      </c>
      <c r="M21" s="14">
        <f>SUM(D21:L21)</f>
        <v>777</v>
      </c>
      <c r="N21" s="14">
        <f>IF(O21&gt;=5,SUM(LARGE(D21:L21,1),LARGE(D21:L21,2),LARGE(D21:L21,3),LARGE(D21:L21,4),LARGE(D21:L21,5)),0)</f>
        <v>668</v>
      </c>
      <c r="O21" s="14">
        <f>COUNT(D21:L21)</f>
        <v>6</v>
      </c>
      <c r="P21" s="27">
        <f>SUM(M21/O21)</f>
        <v>129.5</v>
      </c>
    </row>
    <row r="22" spans="1:16" ht="14.25" customHeight="1">
      <c r="A22" s="14">
        <v>14</v>
      </c>
      <c r="B22" s="47" t="s">
        <v>129</v>
      </c>
      <c r="C22" s="14" t="s">
        <v>9</v>
      </c>
      <c r="E22" s="14">
        <v>130</v>
      </c>
      <c r="F22" s="14">
        <v>146</v>
      </c>
      <c r="G22" s="14">
        <v>124</v>
      </c>
      <c r="H22" s="14">
        <v>115</v>
      </c>
      <c r="I22" s="14">
        <v>132</v>
      </c>
      <c r="M22" s="14">
        <f>SUM(D22:L22)</f>
        <v>647</v>
      </c>
      <c r="N22" s="14">
        <f>IF(O22&gt;=5,SUM(LARGE(D22:L22,1),LARGE(D22:L22,2),LARGE(D22:L22,3),LARGE(D22:L22,4),LARGE(D22:L22,5)),0)</f>
        <v>647</v>
      </c>
      <c r="O22" s="14">
        <f>COUNT(D22:L22)</f>
        <v>5</v>
      </c>
      <c r="P22" s="27">
        <f>SUM(M22/O22)</f>
        <v>129.4</v>
      </c>
    </row>
    <row r="23" spans="1:16" ht="12.75">
      <c r="A23" s="14">
        <v>15</v>
      </c>
      <c r="B23" s="47" t="s">
        <v>99</v>
      </c>
      <c r="C23" s="14" t="s">
        <v>8</v>
      </c>
      <c r="D23" s="14">
        <v>113</v>
      </c>
      <c r="E23" s="14">
        <v>122</v>
      </c>
      <c r="F23" s="14">
        <v>108</v>
      </c>
      <c r="G23" s="14">
        <v>183</v>
      </c>
      <c r="H23" s="14">
        <v>117</v>
      </c>
      <c r="J23" s="14">
        <v>116</v>
      </c>
      <c r="K23" s="14">
        <v>136</v>
      </c>
      <c r="L23" s="14">
        <v>112</v>
      </c>
      <c r="M23" s="14">
        <f>SUM(D23:L23)</f>
        <v>1007</v>
      </c>
      <c r="N23" s="14">
        <f>IF(O23&gt;=5,SUM(LARGE(D23:L23,1),LARGE(D23:L23,2),LARGE(D23:L23,3),LARGE(D23:L23,4),LARGE(D23:L23,5)),0)</f>
        <v>674</v>
      </c>
      <c r="O23" s="14">
        <f>COUNT(D23:L23)</f>
        <v>8</v>
      </c>
      <c r="P23" s="27">
        <f>SUM(M23/O23)</f>
        <v>125.875</v>
      </c>
    </row>
    <row r="24" spans="1:16" ht="12.75">
      <c r="A24" s="14">
        <v>16</v>
      </c>
      <c r="B24" s="47" t="s">
        <v>160</v>
      </c>
      <c r="C24" s="14" t="s">
        <v>11</v>
      </c>
      <c r="G24" s="14">
        <v>123</v>
      </c>
      <c r="H24" s="14">
        <v>137</v>
      </c>
      <c r="I24" s="14">
        <v>136</v>
      </c>
      <c r="J24" s="14">
        <v>110</v>
      </c>
      <c r="K24" s="14">
        <v>109</v>
      </c>
      <c r="L24" s="14">
        <v>136</v>
      </c>
      <c r="M24" s="14">
        <f>SUM(D24:L24)</f>
        <v>751</v>
      </c>
      <c r="N24" s="14">
        <f>IF(O24&gt;=5,SUM(LARGE(D24:L24,1),LARGE(D24:L24,2),LARGE(D24:L24,3),LARGE(D24:L24,4),LARGE(D24:L24,5)),0)</f>
        <v>642</v>
      </c>
      <c r="O24" s="14">
        <f>COUNT(D24:L24)</f>
        <v>6</v>
      </c>
      <c r="P24" s="27">
        <f>SUM(M24/O24)</f>
        <v>125.16666666666667</v>
      </c>
    </row>
    <row r="25" spans="1:16" ht="14.25" customHeight="1">
      <c r="A25" s="14">
        <v>17</v>
      </c>
      <c r="B25" s="47" t="s">
        <v>138</v>
      </c>
      <c r="C25" s="14" t="s">
        <v>11</v>
      </c>
      <c r="D25" s="14">
        <v>113</v>
      </c>
      <c r="E25" s="14">
        <v>117</v>
      </c>
      <c r="F25" s="14">
        <v>127</v>
      </c>
      <c r="J25" s="14">
        <v>122</v>
      </c>
      <c r="K25" s="14">
        <v>142</v>
      </c>
      <c r="M25" s="14">
        <f>SUM(D25:L25)</f>
        <v>621</v>
      </c>
      <c r="N25" s="14">
        <f>IF(O25&gt;=5,SUM(LARGE(D25:L25,1),LARGE(D25:L25,2),LARGE(D25:L25,3),LARGE(D25:L25,4),LARGE(D25:L25,5)),0)</f>
        <v>621</v>
      </c>
      <c r="O25" s="14">
        <f>COUNT(D25:L25)</f>
        <v>5</v>
      </c>
      <c r="P25" s="27">
        <f>SUM(M25/O25)</f>
        <v>124.2</v>
      </c>
    </row>
    <row r="26" spans="1:16" ht="14.25" customHeight="1">
      <c r="A26" s="14">
        <v>18</v>
      </c>
      <c r="B26" s="47" t="s">
        <v>102</v>
      </c>
      <c r="C26" s="14" t="s">
        <v>81</v>
      </c>
      <c r="D26" s="14">
        <v>136</v>
      </c>
      <c r="E26" s="14">
        <v>107</v>
      </c>
      <c r="F26" s="14">
        <v>123</v>
      </c>
      <c r="M26" s="14">
        <f>SUM(D26:L26)</f>
        <v>366</v>
      </c>
      <c r="N26" s="14">
        <f>IF(O26&gt;=5,SUM(LARGE(D26:L26,1),LARGE(D26:L26,2),LARGE(D26:L26,3),LARGE(D26:L26,4),LARGE(D26:L26,5)),0)</f>
        <v>0</v>
      </c>
      <c r="O26" s="14">
        <f>COUNT(D26:L26)</f>
        <v>3</v>
      </c>
      <c r="P26" s="27">
        <f>SUM(M26/O26)</f>
        <v>122</v>
      </c>
    </row>
    <row r="27" spans="1:16" ht="14.25" customHeight="1">
      <c r="A27" s="14">
        <v>19</v>
      </c>
      <c r="B27" s="48" t="s">
        <v>145</v>
      </c>
      <c r="C27" s="14" t="s">
        <v>76</v>
      </c>
      <c r="D27" s="14">
        <v>143</v>
      </c>
      <c r="E27" s="14">
        <v>155</v>
      </c>
      <c r="F27" s="14">
        <v>121</v>
      </c>
      <c r="G27" s="14">
        <v>102</v>
      </c>
      <c r="H27" s="14">
        <v>108</v>
      </c>
      <c r="I27" s="14">
        <v>146</v>
      </c>
      <c r="J27" s="14">
        <v>81</v>
      </c>
      <c r="K27" s="14">
        <v>117</v>
      </c>
      <c r="L27" s="14">
        <v>121</v>
      </c>
      <c r="M27" s="14">
        <f>SUM(D27:L27)</f>
        <v>1094</v>
      </c>
      <c r="N27" s="14">
        <f>IF(O27&gt;=5,SUM(LARGE(D27:L27,1),LARGE(D27:L27,2),LARGE(D27:L27,3),LARGE(D27:L27,4),LARGE(D27:L27,5)),0)</f>
        <v>686</v>
      </c>
      <c r="O27" s="14">
        <f>COUNT(D27:L27)</f>
        <v>9</v>
      </c>
      <c r="P27" s="27">
        <f>SUM(M27/O27)</f>
        <v>121.55555555555556</v>
      </c>
    </row>
    <row r="28" spans="1:16" ht="14.25" customHeight="1">
      <c r="A28" s="14">
        <v>20</v>
      </c>
      <c r="B28" s="47" t="s">
        <v>101</v>
      </c>
      <c r="C28" s="14" t="s">
        <v>81</v>
      </c>
      <c r="D28" s="14">
        <v>171</v>
      </c>
      <c r="E28" s="14">
        <v>110</v>
      </c>
      <c r="J28" s="14">
        <v>117</v>
      </c>
      <c r="K28" s="14">
        <v>95</v>
      </c>
      <c r="L28" s="14">
        <v>113</v>
      </c>
      <c r="M28" s="14">
        <f>SUM(D28:L28)</f>
        <v>606</v>
      </c>
      <c r="N28" s="14">
        <f>IF(O28&gt;=5,SUM(LARGE(D28:L28,1),LARGE(D28:L28,2),LARGE(D28:L28,3),LARGE(D28:L28,4),LARGE(D28:L28,5)),0)</f>
        <v>606</v>
      </c>
      <c r="O28" s="14">
        <f>COUNT(D28:L28)</f>
        <v>5</v>
      </c>
      <c r="P28" s="27">
        <f>SUM(M28/O28)</f>
        <v>121.2</v>
      </c>
    </row>
    <row r="29" spans="1:16" ht="12.75">
      <c r="A29" s="14">
        <v>21</v>
      </c>
      <c r="B29" s="47" t="s">
        <v>67</v>
      </c>
      <c r="C29" s="14" t="s">
        <v>77</v>
      </c>
      <c r="F29" s="14">
        <v>137</v>
      </c>
      <c r="I29" s="14">
        <v>89</v>
      </c>
      <c r="J29" s="14">
        <v>117</v>
      </c>
      <c r="K29" s="14">
        <v>119</v>
      </c>
      <c r="L29" s="14">
        <v>127</v>
      </c>
      <c r="M29" s="14">
        <f>SUM(D29:L29)</f>
        <v>589</v>
      </c>
      <c r="N29" s="14">
        <f>IF(O29&gt;=5,SUM(LARGE(D29:L29,1),LARGE(D29:L29,2),LARGE(D29:L29,3),LARGE(D29:L29,4),LARGE(D29:L29,5)),0)</f>
        <v>589</v>
      </c>
      <c r="O29" s="14">
        <f>COUNT(D29:L29)</f>
        <v>5</v>
      </c>
      <c r="P29" s="27">
        <f>SUM(M29/O29)</f>
        <v>117.8</v>
      </c>
    </row>
    <row r="30" spans="1:16" ht="12.75">
      <c r="A30" s="14">
        <v>22</v>
      </c>
      <c r="B30" s="48" t="s">
        <v>123</v>
      </c>
      <c r="C30" s="14" t="s">
        <v>80</v>
      </c>
      <c r="D30" s="14">
        <v>113</v>
      </c>
      <c r="E30" s="14">
        <v>99</v>
      </c>
      <c r="F30" s="14">
        <v>92</v>
      </c>
      <c r="G30" s="14">
        <v>121</v>
      </c>
      <c r="H30" s="14">
        <v>117</v>
      </c>
      <c r="I30" s="14">
        <v>162</v>
      </c>
      <c r="M30" s="14">
        <f>SUM(D30:L30)</f>
        <v>704</v>
      </c>
      <c r="N30" s="14">
        <f>IF(O30&gt;=5,SUM(LARGE(D30:L30,1),LARGE(D30:L30,2),LARGE(D30:L30,3),LARGE(D30:L30,4),LARGE(D30:L30,5)),0)</f>
        <v>612</v>
      </c>
      <c r="O30" s="14">
        <f>COUNT(D30:L30)</f>
        <v>6</v>
      </c>
      <c r="P30" s="27">
        <f>SUM(M30/O30)</f>
        <v>117.33333333333333</v>
      </c>
    </row>
    <row r="31" spans="1:16" ht="12.75">
      <c r="A31" s="14">
        <v>23</v>
      </c>
      <c r="B31" s="47" t="s">
        <v>176</v>
      </c>
      <c r="C31" s="14" t="s">
        <v>8</v>
      </c>
      <c r="G31" s="14">
        <v>118</v>
      </c>
      <c r="H31" s="14">
        <v>138</v>
      </c>
      <c r="I31" s="14">
        <v>94</v>
      </c>
      <c r="M31" s="14">
        <f>SUM(D31:L31)</f>
        <v>350</v>
      </c>
      <c r="N31" s="14">
        <f>IF(O31&gt;=5,SUM(LARGE(D31:L31,1),LARGE(D31:L31,2),LARGE(D31:L31,3),LARGE(D31:L31,4),LARGE(D31:L31,5)),0)</f>
        <v>0</v>
      </c>
      <c r="O31" s="14">
        <f>COUNT(D31:L31)</f>
        <v>3</v>
      </c>
      <c r="P31" s="27">
        <f>SUM(M31/O31)</f>
        <v>116.66666666666667</v>
      </c>
    </row>
    <row r="32" spans="1:16" ht="12.75">
      <c r="A32" s="14">
        <v>24</v>
      </c>
      <c r="B32" s="47" t="s">
        <v>105</v>
      </c>
      <c r="C32" s="14" t="s">
        <v>81</v>
      </c>
      <c r="D32" s="14">
        <v>92</v>
      </c>
      <c r="F32" s="14">
        <v>135</v>
      </c>
      <c r="G32" s="14">
        <v>141</v>
      </c>
      <c r="H32" s="14">
        <v>87</v>
      </c>
      <c r="I32" s="14">
        <v>113</v>
      </c>
      <c r="M32" s="14">
        <f>SUM(D32:L32)</f>
        <v>568</v>
      </c>
      <c r="N32" s="14">
        <f>IF(O32&gt;=5,SUM(LARGE(D32:L32,1),LARGE(D32:L32,2),LARGE(D32:L32,3),LARGE(D32:L32,4),LARGE(D32:L32,5)),0)</f>
        <v>568</v>
      </c>
      <c r="O32" s="14">
        <f>COUNT(D32:L32)</f>
        <v>5</v>
      </c>
      <c r="P32" s="27">
        <f>SUM(M32/O32)</f>
        <v>113.6</v>
      </c>
    </row>
    <row r="33" spans="1:16" ht="12.75">
      <c r="A33" s="14">
        <v>25</v>
      </c>
      <c r="B33" s="48" t="s">
        <v>128</v>
      </c>
      <c r="C33" s="14" t="s">
        <v>9</v>
      </c>
      <c r="F33" s="14">
        <v>111</v>
      </c>
      <c r="M33" s="14">
        <f>SUM(D33:L33)</f>
        <v>111</v>
      </c>
      <c r="N33" s="14">
        <f>IF(O33&gt;=5,SUM(LARGE(D33:L33,1),LARGE(D33:L33,2),LARGE(D33:L33,3),LARGE(D33:L33,4),LARGE(D33:L33,5)),0)</f>
        <v>0</v>
      </c>
      <c r="O33" s="14">
        <f>COUNT(D33:L33)</f>
        <v>1</v>
      </c>
      <c r="P33" s="27">
        <f>SUM(M33/O33)</f>
        <v>111</v>
      </c>
    </row>
    <row r="34" spans="1:16" ht="14.25" customHeight="1">
      <c r="A34" s="14">
        <v>26</v>
      </c>
      <c r="B34" s="47" t="s">
        <v>140</v>
      </c>
      <c r="C34" s="14" t="s">
        <v>77</v>
      </c>
      <c r="D34" s="14">
        <v>84</v>
      </c>
      <c r="E34" s="14">
        <v>153</v>
      </c>
      <c r="F34" s="14">
        <v>83</v>
      </c>
      <c r="G34" s="14">
        <v>99</v>
      </c>
      <c r="H34" s="14">
        <v>106</v>
      </c>
      <c r="I34" s="14">
        <v>121</v>
      </c>
      <c r="M34" s="14">
        <f>SUM(D34:L34)</f>
        <v>646</v>
      </c>
      <c r="N34" s="14">
        <f>IF(O34&gt;=5,SUM(LARGE(D34:L34,1),LARGE(D34:L34,2),LARGE(D34:L34,3),LARGE(D34:L34,4),LARGE(D34:L34,5)),0)</f>
        <v>563</v>
      </c>
      <c r="O34" s="14">
        <f>COUNT(D34:L34)</f>
        <v>6</v>
      </c>
      <c r="P34" s="27">
        <f>SUM(M34/O34)</f>
        <v>107.66666666666667</v>
      </c>
    </row>
    <row r="35" spans="1:16" ht="12" customHeight="1">
      <c r="A35" s="14">
        <v>27</v>
      </c>
      <c r="B35" s="47" t="s">
        <v>116</v>
      </c>
      <c r="C35" s="14" t="s">
        <v>79</v>
      </c>
      <c r="D35" s="14">
        <v>108</v>
      </c>
      <c r="E35" s="14">
        <v>111</v>
      </c>
      <c r="F35" s="14">
        <v>113</v>
      </c>
      <c r="G35" s="14">
        <v>94</v>
      </c>
      <c r="M35" s="14">
        <f>SUM(D35:L35)</f>
        <v>426</v>
      </c>
      <c r="N35" s="14">
        <f>IF(O35&gt;=5,SUM(LARGE(D35:L35,1),LARGE(D35:L35,2),LARGE(D35:L35,3),LARGE(D35:L35,4),LARGE(D35:L35,5)),0)</f>
        <v>0</v>
      </c>
      <c r="O35" s="14">
        <f>COUNT(D35:L35)</f>
        <v>4</v>
      </c>
      <c r="P35" s="27">
        <f>SUM(M35/O35)</f>
        <v>106.5</v>
      </c>
    </row>
    <row r="36" spans="1:16" ht="12.75">
      <c r="A36" s="14">
        <v>28</v>
      </c>
      <c r="B36" s="47" t="s">
        <v>37</v>
      </c>
      <c r="C36" s="14" t="s">
        <v>9</v>
      </c>
      <c r="D36" s="14">
        <v>109</v>
      </c>
      <c r="H36" s="14">
        <v>111</v>
      </c>
      <c r="J36" s="14">
        <v>99</v>
      </c>
      <c r="M36" s="14">
        <f>SUM(D36:L36)</f>
        <v>319</v>
      </c>
      <c r="N36" s="14">
        <f>IF(O36&gt;=5,SUM(LARGE(D36:L36,1),LARGE(D36:L36,2),LARGE(D36:L36,3),LARGE(D36:L36,4),LARGE(D36:L36,5)),0)</f>
        <v>0</v>
      </c>
      <c r="O36" s="14">
        <f>COUNT(D36:L36)</f>
        <v>3</v>
      </c>
      <c r="P36" s="27">
        <f>SUM(M36/O36)</f>
        <v>106.33333333333333</v>
      </c>
    </row>
    <row r="37" spans="1:16" ht="14.25" customHeight="1">
      <c r="A37" s="14">
        <v>29</v>
      </c>
      <c r="B37" s="47" t="s">
        <v>141</v>
      </c>
      <c r="C37" s="14" t="s">
        <v>77</v>
      </c>
      <c r="D37" s="14">
        <v>84</v>
      </c>
      <c r="E37" s="14">
        <v>90</v>
      </c>
      <c r="J37" s="14">
        <v>102</v>
      </c>
      <c r="K37" s="14">
        <v>86</v>
      </c>
      <c r="L37" s="14">
        <v>154</v>
      </c>
      <c r="M37" s="14">
        <f>SUM(D37:L37)</f>
        <v>516</v>
      </c>
      <c r="N37" s="14">
        <f>IF(O37&gt;=5,SUM(LARGE(D37:L37,1),LARGE(D37:L37,2),LARGE(D37:L37,3),LARGE(D37:L37,4),LARGE(D37:L37,5)),0)</f>
        <v>516</v>
      </c>
      <c r="O37" s="14">
        <f>COUNT(D37:L37)</f>
        <v>5</v>
      </c>
      <c r="P37" s="27">
        <f>SUM(M37/O37)</f>
        <v>103.2</v>
      </c>
    </row>
    <row r="38" spans="1:16" ht="14.25" customHeight="1">
      <c r="A38" s="14">
        <v>30</v>
      </c>
      <c r="B38" s="47" t="s">
        <v>190</v>
      </c>
      <c r="C38" s="14" t="s">
        <v>80</v>
      </c>
      <c r="J38" s="14">
        <v>98</v>
      </c>
      <c r="K38" s="14">
        <v>72</v>
      </c>
      <c r="L38" s="14">
        <v>137</v>
      </c>
      <c r="M38" s="14">
        <f>SUM(D38:L38)</f>
        <v>307</v>
      </c>
      <c r="N38" s="14">
        <f>IF(O38&gt;=5,SUM(LARGE(D38:L38,1),LARGE(D38:L38,2),LARGE(D38:L38,3),LARGE(D38:L38,4),LARGE(D38:L38,5)),0)</f>
        <v>0</v>
      </c>
      <c r="O38" s="14">
        <f>COUNT(D38:L38)</f>
        <v>3</v>
      </c>
      <c r="P38" s="27">
        <f>SUM(M38/O38)</f>
        <v>102.33333333333333</v>
      </c>
    </row>
    <row r="39" spans="1:16" ht="12.75">
      <c r="A39" s="14">
        <v>31</v>
      </c>
      <c r="B39" s="47" t="s">
        <v>118</v>
      </c>
      <c r="C39" s="14" t="s">
        <v>79</v>
      </c>
      <c r="D39" s="14">
        <v>89</v>
      </c>
      <c r="E39" s="14">
        <v>81</v>
      </c>
      <c r="F39" s="14">
        <v>89</v>
      </c>
      <c r="G39" s="14">
        <v>99</v>
      </c>
      <c r="J39" s="14">
        <v>121</v>
      </c>
      <c r="L39" s="14">
        <v>122</v>
      </c>
      <c r="M39" s="14">
        <f>SUM(D39:L39)</f>
        <v>601</v>
      </c>
      <c r="N39" s="14">
        <f>IF(O39&gt;=5,SUM(LARGE(D39:L39,1),LARGE(D39:L39,2),LARGE(D39:L39,3),LARGE(D39:L39,4),LARGE(D39:L39,5)),0)</f>
        <v>520</v>
      </c>
      <c r="O39" s="14">
        <f>COUNT(D39:L39)</f>
        <v>6</v>
      </c>
      <c r="P39" s="27">
        <f>SUM(M39/O39)</f>
        <v>100.16666666666667</v>
      </c>
    </row>
    <row r="40" spans="1:16" ht="12.75">
      <c r="A40" s="14">
        <v>32</v>
      </c>
      <c r="B40" s="47" t="s">
        <v>113</v>
      </c>
      <c r="C40" s="14" t="s">
        <v>78</v>
      </c>
      <c r="E40" s="14">
        <v>99</v>
      </c>
      <c r="M40" s="14">
        <f>SUM(D40:L40)</f>
        <v>99</v>
      </c>
      <c r="N40" s="14">
        <f>IF(O40&gt;=5,SUM(LARGE(D40:L40,1),LARGE(D40:L40,2),LARGE(D40:L40,3),LARGE(D40:L40,4),LARGE(D40:L40,5)),0)</f>
        <v>0</v>
      </c>
      <c r="O40" s="14">
        <f>COUNT(D40:L40)</f>
        <v>1</v>
      </c>
      <c r="P40" s="27">
        <f>SUM(M40/O40)</f>
        <v>99</v>
      </c>
    </row>
    <row r="41" spans="1:16" ht="12.75">
      <c r="A41" s="14">
        <v>33</v>
      </c>
      <c r="B41" s="48" t="s">
        <v>162</v>
      </c>
      <c r="C41" s="14" t="s">
        <v>79</v>
      </c>
      <c r="G41" s="14">
        <v>105</v>
      </c>
      <c r="H41" s="14">
        <v>111</v>
      </c>
      <c r="I41" s="14">
        <v>103</v>
      </c>
      <c r="J41" s="14">
        <v>93</v>
      </c>
      <c r="K41" s="14">
        <v>80</v>
      </c>
      <c r="M41" s="14">
        <f>SUM(D41:L41)</f>
        <v>492</v>
      </c>
      <c r="N41" s="14">
        <f>IF(O41&gt;=5,SUM(LARGE(D41:L41,1),LARGE(D41:L41,2),LARGE(D41:L41,3),LARGE(D41:L41,4),LARGE(D41:L41,5)),0)</f>
        <v>492</v>
      </c>
      <c r="O41" s="14">
        <f>COUNT(D41:L41)</f>
        <v>5</v>
      </c>
      <c r="P41" s="27">
        <f>SUM(M41/O41)</f>
        <v>98.4</v>
      </c>
    </row>
    <row r="42" spans="1:16" ht="12.75">
      <c r="A42" s="14">
        <v>34</v>
      </c>
      <c r="B42" s="47" t="s">
        <v>139</v>
      </c>
      <c r="C42" s="14" t="s">
        <v>77</v>
      </c>
      <c r="D42" s="14">
        <v>94</v>
      </c>
      <c r="E42" s="14">
        <v>70</v>
      </c>
      <c r="F42" s="14">
        <v>127</v>
      </c>
      <c r="M42" s="14">
        <f>SUM(D42:L42)</f>
        <v>291</v>
      </c>
      <c r="N42" s="14">
        <f>IF(O42&gt;=5,SUM(LARGE(D42:L42,1),LARGE(D42:L42,2),LARGE(D42:L42,3),LARGE(D42:L42,4),LARGE(D42:L42,5)),0)</f>
        <v>0</v>
      </c>
      <c r="O42" s="14">
        <f>COUNT(D42:L42)</f>
        <v>3</v>
      </c>
      <c r="P42" s="27">
        <f>SUM(M42/O42)</f>
        <v>97</v>
      </c>
    </row>
    <row r="43" spans="1:16" ht="12.75">
      <c r="A43" s="14">
        <v>35</v>
      </c>
      <c r="B43" s="47" t="s">
        <v>125</v>
      </c>
      <c r="C43" s="14" t="s">
        <v>80</v>
      </c>
      <c r="D43" s="14">
        <v>92</v>
      </c>
      <c r="E43" s="14">
        <v>88</v>
      </c>
      <c r="F43" s="14">
        <v>134</v>
      </c>
      <c r="G43" s="14">
        <v>108</v>
      </c>
      <c r="H43" s="14">
        <v>86</v>
      </c>
      <c r="I43" s="14">
        <v>83</v>
      </c>
      <c r="J43" s="14">
        <v>101</v>
      </c>
      <c r="K43" s="14">
        <v>83</v>
      </c>
      <c r="L43" s="14">
        <v>87</v>
      </c>
      <c r="M43" s="14">
        <f>SUM(D43:L43)</f>
        <v>862</v>
      </c>
      <c r="N43" s="14">
        <f>IF(O43&gt;=5,SUM(LARGE(D43:L43,1),LARGE(D43:L43,2),LARGE(D43:L43,3),LARGE(D43:L43,4),LARGE(D43:L43,5)),0)</f>
        <v>523</v>
      </c>
      <c r="O43" s="14">
        <f>COUNT(D43:L43)</f>
        <v>9</v>
      </c>
      <c r="P43" s="27">
        <f>SUM(M43/O43)</f>
        <v>95.77777777777777</v>
      </c>
    </row>
    <row r="44" spans="1:16" ht="12.75">
      <c r="A44" s="14">
        <v>36</v>
      </c>
      <c r="B44" s="47" t="s">
        <v>187</v>
      </c>
      <c r="C44" s="14" t="s">
        <v>79</v>
      </c>
      <c r="K44" s="14">
        <v>80</v>
      </c>
      <c r="M44" s="14">
        <f>SUM(D44:L44)</f>
        <v>80</v>
      </c>
      <c r="N44" s="14">
        <f>IF(O44&gt;=5,SUM(LARGE(D44:L44,1),LARGE(D44:L44,2),LARGE(D44:L44,3),LARGE(D44:L44,4),LARGE(D44:L44,5)),0)</f>
        <v>0</v>
      </c>
      <c r="O44" s="14">
        <f>COUNT(D44:L44)</f>
        <v>1</v>
      </c>
      <c r="P44" s="27">
        <f>SUM(M44/O44)</f>
        <v>80</v>
      </c>
    </row>
    <row r="45" spans="1:16" ht="12.75" hidden="1">
      <c r="A45" s="14">
        <v>26</v>
      </c>
      <c r="C45" s="14"/>
      <c r="M45" s="14">
        <f aca="true" t="shared" si="1" ref="M45:M76">SUM(D45:L45)</f>
        <v>0</v>
      </c>
      <c r="O45" s="14">
        <f aca="true" t="shared" si="2" ref="O45:O76">COUNT(D45:L45)</f>
        <v>0</v>
      </c>
      <c r="P45" s="27" t="e">
        <f aca="true" t="shared" si="3" ref="P45:P61">SUM(M45/O45)</f>
        <v>#DIV/0!</v>
      </c>
    </row>
    <row r="46" spans="1:16" ht="12.75" hidden="1">
      <c r="A46" s="14">
        <v>27</v>
      </c>
      <c r="B46" s="26"/>
      <c r="C46" s="14"/>
      <c r="M46" s="14">
        <f t="shared" si="1"/>
        <v>0</v>
      </c>
      <c r="O46" s="14">
        <f t="shared" si="2"/>
        <v>0</v>
      </c>
      <c r="P46" s="27" t="e">
        <f t="shared" si="3"/>
        <v>#DIV/0!</v>
      </c>
    </row>
    <row r="47" spans="1:16" ht="12.75" hidden="1">
      <c r="A47" s="14">
        <v>28</v>
      </c>
      <c r="B47" s="26"/>
      <c r="C47" s="14"/>
      <c r="M47" s="14">
        <f t="shared" si="1"/>
        <v>0</v>
      </c>
      <c r="O47" s="14">
        <f t="shared" si="2"/>
        <v>0</v>
      </c>
      <c r="P47" s="27" t="e">
        <f t="shared" si="3"/>
        <v>#DIV/0!</v>
      </c>
    </row>
    <row r="48" spans="1:16" ht="12.75" hidden="1">
      <c r="A48" s="14">
        <v>29</v>
      </c>
      <c r="C48" s="14"/>
      <c r="M48" s="14">
        <f t="shared" si="1"/>
        <v>0</v>
      </c>
      <c r="O48" s="14">
        <f t="shared" si="2"/>
        <v>0</v>
      </c>
      <c r="P48" s="27" t="e">
        <f t="shared" si="3"/>
        <v>#DIV/0!</v>
      </c>
    </row>
    <row r="49" spans="1:16" ht="12.75" hidden="1">
      <c r="A49" s="14">
        <v>30</v>
      </c>
      <c r="C49" s="14"/>
      <c r="M49" s="14">
        <f t="shared" si="1"/>
        <v>0</v>
      </c>
      <c r="O49" s="14">
        <f t="shared" si="2"/>
        <v>0</v>
      </c>
      <c r="P49" s="27" t="e">
        <f t="shared" si="3"/>
        <v>#DIV/0!</v>
      </c>
    </row>
    <row r="50" spans="1:16" ht="12.75" hidden="1">
      <c r="A50" s="14">
        <v>31</v>
      </c>
      <c r="B50" s="26"/>
      <c r="C50" s="14"/>
      <c r="M50" s="14">
        <f t="shared" si="1"/>
        <v>0</v>
      </c>
      <c r="O50" s="14">
        <f t="shared" si="2"/>
        <v>0</v>
      </c>
      <c r="P50" s="27" t="e">
        <f t="shared" si="3"/>
        <v>#DIV/0!</v>
      </c>
    </row>
    <row r="51" spans="1:16" ht="12.75" hidden="1">
      <c r="A51" s="14">
        <v>32</v>
      </c>
      <c r="C51" s="14"/>
      <c r="M51" s="14">
        <f t="shared" si="1"/>
        <v>0</v>
      </c>
      <c r="O51" s="14">
        <f t="shared" si="2"/>
        <v>0</v>
      </c>
      <c r="P51" s="27" t="e">
        <f t="shared" si="3"/>
        <v>#DIV/0!</v>
      </c>
    </row>
    <row r="52" spans="1:16" ht="12.75" hidden="1">
      <c r="A52" s="14">
        <v>33</v>
      </c>
      <c r="C52" s="14"/>
      <c r="M52" s="14">
        <f t="shared" si="1"/>
        <v>0</v>
      </c>
      <c r="O52" s="14">
        <f t="shared" si="2"/>
        <v>0</v>
      </c>
      <c r="P52" s="27" t="e">
        <f t="shared" si="3"/>
        <v>#DIV/0!</v>
      </c>
    </row>
    <row r="53" spans="1:16" ht="12.75" hidden="1">
      <c r="A53" s="14">
        <v>34</v>
      </c>
      <c r="C53" s="14"/>
      <c r="M53" s="14">
        <f t="shared" si="1"/>
        <v>0</v>
      </c>
      <c r="O53" s="14">
        <f t="shared" si="2"/>
        <v>0</v>
      </c>
      <c r="P53" s="27" t="e">
        <f t="shared" si="3"/>
        <v>#DIV/0!</v>
      </c>
    </row>
    <row r="54" spans="1:16" ht="12.75" hidden="1">
      <c r="A54" s="14">
        <v>35</v>
      </c>
      <c r="C54" s="14"/>
      <c r="M54" s="14">
        <f t="shared" si="1"/>
        <v>0</v>
      </c>
      <c r="O54" s="14">
        <f t="shared" si="2"/>
        <v>0</v>
      </c>
      <c r="P54" s="27" t="e">
        <f t="shared" si="3"/>
        <v>#DIV/0!</v>
      </c>
    </row>
    <row r="55" spans="1:16" ht="12.75" hidden="1">
      <c r="A55" s="14">
        <v>36</v>
      </c>
      <c r="B55" s="26"/>
      <c r="C55" s="14"/>
      <c r="M55" s="14">
        <f t="shared" si="1"/>
        <v>0</v>
      </c>
      <c r="O55" s="14">
        <f t="shared" si="2"/>
        <v>0</v>
      </c>
      <c r="P55" s="27" t="e">
        <f t="shared" si="3"/>
        <v>#DIV/0!</v>
      </c>
    </row>
    <row r="56" spans="1:16" ht="12.75" hidden="1">
      <c r="A56" s="14">
        <v>37</v>
      </c>
      <c r="C56" s="14"/>
      <c r="M56" s="14">
        <f t="shared" si="1"/>
        <v>0</v>
      </c>
      <c r="O56" s="14">
        <f t="shared" si="2"/>
        <v>0</v>
      </c>
      <c r="P56" s="27" t="e">
        <f t="shared" si="3"/>
        <v>#DIV/0!</v>
      </c>
    </row>
    <row r="57" spans="1:16" ht="12.75" hidden="1">
      <c r="A57" s="14">
        <v>38</v>
      </c>
      <c r="C57" s="14"/>
      <c r="M57" s="14">
        <f t="shared" si="1"/>
        <v>0</v>
      </c>
      <c r="O57" s="14">
        <f t="shared" si="2"/>
        <v>0</v>
      </c>
      <c r="P57" s="27" t="e">
        <f t="shared" si="3"/>
        <v>#DIV/0!</v>
      </c>
    </row>
    <row r="58" spans="1:16" ht="12.75" hidden="1">
      <c r="A58" s="14">
        <v>39</v>
      </c>
      <c r="C58" s="14"/>
      <c r="M58" s="14">
        <f t="shared" si="1"/>
        <v>0</v>
      </c>
      <c r="O58" s="14">
        <f t="shared" si="2"/>
        <v>0</v>
      </c>
      <c r="P58" s="27" t="e">
        <f t="shared" si="3"/>
        <v>#DIV/0!</v>
      </c>
    </row>
    <row r="59" spans="1:16" ht="12.75" hidden="1">
      <c r="A59" s="14">
        <v>40</v>
      </c>
      <c r="C59" s="14"/>
      <c r="M59" s="14">
        <f t="shared" si="1"/>
        <v>0</v>
      </c>
      <c r="O59" s="14">
        <f t="shared" si="2"/>
        <v>0</v>
      </c>
      <c r="P59" s="27" t="e">
        <f t="shared" si="3"/>
        <v>#DIV/0!</v>
      </c>
    </row>
    <row r="60" spans="1:16" ht="12.75" hidden="1">
      <c r="A60" s="14">
        <v>41</v>
      </c>
      <c r="C60" s="14"/>
      <c r="M60" s="14">
        <f t="shared" si="1"/>
        <v>0</v>
      </c>
      <c r="O60" s="14">
        <f t="shared" si="2"/>
        <v>0</v>
      </c>
      <c r="P60" s="27" t="e">
        <f t="shared" si="3"/>
        <v>#DIV/0!</v>
      </c>
    </row>
    <row r="61" spans="1:16" ht="12.75" hidden="1">
      <c r="A61" s="14">
        <v>42</v>
      </c>
      <c r="B61" s="15"/>
      <c r="C61" s="14"/>
      <c r="M61" s="14">
        <f t="shared" si="1"/>
        <v>0</v>
      </c>
      <c r="O61" s="14">
        <f t="shared" si="2"/>
        <v>0</v>
      </c>
      <c r="P61" s="27" t="e">
        <f t="shared" si="3"/>
        <v>#DIV/0!</v>
      </c>
    </row>
    <row r="62" spans="1:16" ht="12.75" hidden="1">
      <c r="A62" s="14">
        <v>43</v>
      </c>
      <c r="C62" s="14"/>
      <c r="M62" s="14">
        <f t="shared" si="1"/>
        <v>0</v>
      </c>
      <c r="O62" s="14">
        <f t="shared" si="2"/>
        <v>0</v>
      </c>
      <c r="P62" s="27" t="e">
        <f>M62/O62</f>
        <v>#DIV/0!</v>
      </c>
    </row>
    <row r="63" spans="1:16" ht="12.75" hidden="1">
      <c r="A63" s="14">
        <v>44</v>
      </c>
      <c r="C63" s="14"/>
      <c r="M63" s="14">
        <f t="shared" si="1"/>
        <v>0</v>
      </c>
      <c r="O63" s="14">
        <f t="shared" si="2"/>
        <v>0</v>
      </c>
      <c r="P63" s="27" t="e">
        <f aca="true" t="shared" si="4" ref="P63:P71">SUM(M63/O63)</f>
        <v>#DIV/0!</v>
      </c>
    </row>
    <row r="64" spans="1:16" ht="12.75" hidden="1">
      <c r="A64" s="14">
        <v>45</v>
      </c>
      <c r="C64" s="14"/>
      <c r="M64" s="14">
        <f t="shared" si="1"/>
        <v>0</v>
      </c>
      <c r="O64" s="14">
        <f t="shared" si="2"/>
        <v>0</v>
      </c>
      <c r="P64" s="27" t="e">
        <f t="shared" si="4"/>
        <v>#DIV/0!</v>
      </c>
    </row>
    <row r="65" spans="1:16" ht="12.75" hidden="1">
      <c r="A65" s="14">
        <v>46</v>
      </c>
      <c r="C65" s="14"/>
      <c r="M65" s="14">
        <f t="shared" si="1"/>
        <v>0</v>
      </c>
      <c r="O65" s="14">
        <f t="shared" si="2"/>
        <v>0</v>
      </c>
      <c r="P65" s="27" t="e">
        <f t="shared" si="4"/>
        <v>#DIV/0!</v>
      </c>
    </row>
    <row r="66" spans="1:16" ht="12.75" hidden="1">
      <c r="A66" s="14">
        <v>47</v>
      </c>
      <c r="C66" s="14"/>
      <c r="M66" s="14">
        <f t="shared" si="1"/>
        <v>0</v>
      </c>
      <c r="O66" s="14">
        <f t="shared" si="2"/>
        <v>0</v>
      </c>
      <c r="P66" s="27" t="e">
        <f t="shared" si="4"/>
        <v>#DIV/0!</v>
      </c>
    </row>
    <row r="67" spans="1:16" ht="12.75" hidden="1">
      <c r="A67" s="14">
        <v>48</v>
      </c>
      <c r="C67" s="14"/>
      <c r="M67" s="14">
        <f t="shared" si="1"/>
        <v>0</v>
      </c>
      <c r="O67" s="14">
        <f t="shared" si="2"/>
        <v>0</v>
      </c>
      <c r="P67" s="27" t="e">
        <f t="shared" si="4"/>
        <v>#DIV/0!</v>
      </c>
    </row>
    <row r="68" spans="1:16" ht="12.75" hidden="1">
      <c r="A68" s="14">
        <v>49</v>
      </c>
      <c r="C68" s="14"/>
      <c r="M68" s="14">
        <f t="shared" si="1"/>
        <v>0</v>
      </c>
      <c r="O68" s="14">
        <f t="shared" si="2"/>
        <v>0</v>
      </c>
      <c r="P68" s="27" t="e">
        <f t="shared" si="4"/>
        <v>#DIV/0!</v>
      </c>
    </row>
    <row r="69" spans="1:16" ht="12.75" hidden="1">
      <c r="A69" s="14">
        <v>50</v>
      </c>
      <c r="C69" s="14"/>
      <c r="M69" s="14">
        <f t="shared" si="1"/>
        <v>0</v>
      </c>
      <c r="O69" s="14">
        <f t="shared" si="2"/>
        <v>0</v>
      </c>
      <c r="P69" s="27" t="e">
        <f t="shared" si="4"/>
        <v>#DIV/0!</v>
      </c>
    </row>
    <row r="70" spans="1:16" ht="12.75" hidden="1">
      <c r="A70" s="14">
        <v>51</v>
      </c>
      <c r="C70" s="14"/>
      <c r="M70" s="14">
        <f t="shared" si="1"/>
        <v>0</v>
      </c>
      <c r="O70" s="14">
        <f t="shared" si="2"/>
        <v>0</v>
      </c>
      <c r="P70" s="27" t="e">
        <f t="shared" si="4"/>
        <v>#DIV/0!</v>
      </c>
    </row>
    <row r="71" spans="1:16" ht="12" customHeight="1" hidden="1">
      <c r="A71" s="14">
        <v>52</v>
      </c>
      <c r="C71" s="14"/>
      <c r="M71" s="14">
        <f t="shared" si="1"/>
        <v>0</v>
      </c>
      <c r="O71" s="14">
        <f t="shared" si="2"/>
        <v>0</v>
      </c>
      <c r="P71" s="27" t="e">
        <f t="shared" si="4"/>
        <v>#DIV/0!</v>
      </c>
    </row>
    <row r="72" spans="1:16" ht="12" customHeight="1" hidden="1">
      <c r="A72" s="14">
        <v>53</v>
      </c>
      <c r="B72" s="15"/>
      <c r="C72" s="15"/>
      <c r="M72" s="14">
        <f t="shared" si="1"/>
        <v>0</v>
      </c>
      <c r="O72" s="14">
        <f t="shared" si="2"/>
        <v>0</v>
      </c>
      <c r="P72" s="27" t="e">
        <f>M72/O72</f>
        <v>#DIV/0!</v>
      </c>
    </row>
    <row r="73" spans="1:16" ht="12.75" hidden="1">
      <c r="A73" s="14">
        <v>54</v>
      </c>
      <c r="C73" s="14"/>
      <c r="M73" s="14">
        <f t="shared" si="1"/>
        <v>0</v>
      </c>
      <c r="O73" s="14">
        <f t="shared" si="2"/>
        <v>0</v>
      </c>
      <c r="P73" s="27" t="e">
        <f>SUM(M73/O73)</f>
        <v>#DIV/0!</v>
      </c>
    </row>
    <row r="74" spans="1:16" ht="12.75" hidden="1">
      <c r="A74" s="14">
        <v>55</v>
      </c>
      <c r="C74" s="14"/>
      <c r="M74" s="14">
        <f t="shared" si="1"/>
        <v>0</v>
      </c>
      <c r="O74" s="14">
        <f t="shared" si="2"/>
        <v>0</v>
      </c>
      <c r="P74" s="27" t="e">
        <f>SUM(M74/O74)</f>
        <v>#DIV/0!</v>
      </c>
    </row>
    <row r="75" spans="1:16" ht="12.75" hidden="1">
      <c r="A75" s="14">
        <v>56</v>
      </c>
      <c r="C75" s="14"/>
      <c r="M75" s="14">
        <f t="shared" si="1"/>
        <v>0</v>
      </c>
      <c r="O75" s="14">
        <f t="shared" si="2"/>
        <v>0</v>
      </c>
      <c r="P75" s="27" t="e">
        <f>SUM(M75/O75)</f>
        <v>#DIV/0!</v>
      </c>
    </row>
    <row r="76" spans="1:16" ht="12.75" hidden="1">
      <c r="A76" s="14">
        <v>57</v>
      </c>
      <c r="B76" s="15"/>
      <c r="C76" s="15"/>
      <c r="M76" s="14">
        <f t="shared" si="1"/>
        <v>0</v>
      </c>
      <c r="O76" s="14">
        <f t="shared" si="2"/>
        <v>0</v>
      </c>
      <c r="P76" s="27" t="e">
        <f>M76/O76</f>
        <v>#DIV/0!</v>
      </c>
    </row>
    <row r="77" spans="1:16" ht="12.75" hidden="1">
      <c r="A77" s="14">
        <v>58</v>
      </c>
      <c r="C77" s="14"/>
      <c r="M77" s="14">
        <f aca="true" t="shared" si="5" ref="M77:M108">SUM(D77:L77)</f>
        <v>0</v>
      </c>
      <c r="O77" s="14">
        <f aca="true" t="shared" si="6" ref="O77:O108">COUNT(D77:L77)</f>
        <v>0</v>
      </c>
      <c r="P77" s="27" t="e">
        <f aca="true" t="shared" si="7" ref="P77:P102">SUM(M77/O77)</f>
        <v>#DIV/0!</v>
      </c>
    </row>
    <row r="78" spans="1:16" ht="12.75" hidden="1">
      <c r="A78" s="14">
        <v>59</v>
      </c>
      <c r="C78" s="14"/>
      <c r="M78" s="14">
        <f t="shared" si="5"/>
        <v>0</v>
      </c>
      <c r="O78" s="14">
        <f t="shared" si="6"/>
        <v>0</v>
      </c>
      <c r="P78" s="27" t="e">
        <f t="shared" si="7"/>
        <v>#DIV/0!</v>
      </c>
    </row>
    <row r="79" spans="1:16" ht="12.75" hidden="1">
      <c r="A79" s="14">
        <v>60</v>
      </c>
      <c r="C79" s="14"/>
      <c r="M79" s="14">
        <f t="shared" si="5"/>
        <v>0</v>
      </c>
      <c r="O79" s="14">
        <f t="shared" si="6"/>
        <v>0</v>
      </c>
      <c r="P79" s="27" t="e">
        <f t="shared" si="7"/>
        <v>#DIV/0!</v>
      </c>
    </row>
    <row r="80" spans="1:16" ht="12.75" hidden="1">
      <c r="A80" s="14">
        <v>61</v>
      </c>
      <c r="C80" s="14"/>
      <c r="M80" s="14">
        <f t="shared" si="5"/>
        <v>0</v>
      </c>
      <c r="O80" s="14">
        <f t="shared" si="6"/>
        <v>0</v>
      </c>
      <c r="P80" s="27" t="e">
        <f t="shared" si="7"/>
        <v>#DIV/0!</v>
      </c>
    </row>
    <row r="81" spans="1:16" ht="12.75" hidden="1">
      <c r="A81" s="14">
        <v>62</v>
      </c>
      <c r="C81" s="14"/>
      <c r="M81" s="14">
        <f t="shared" si="5"/>
        <v>0</v>
      </c>
      <c r="O81" s="14">
        <f t="shared" si="6"/>
        <v>0</v>
      </c>
      <c r="P81" s="27" t="e">
        <f t="shared" si="7"/>
        <v>#DIV/0!</v>
      </c>
    </row>
    <row r="82" spans="1:16" ht="12.75" hidden="1">
      <c r="A82" s="14">
        <v>63</v>
      </c>
      <c r="C82" s="14"/>
      <c r="M82" s="14">
        <f t="shared" si="5"/>
        <v>0</v>
      </c>
      <c r="O82" s="14">
        <f t="shared" si="6"/>
        <v>0</v>
      </c>
      <c r="P82" s="27" t="e">
        <f t="shared" si="7"/>
        <v>#DIV/0!</v>
      </c>
    </row>
    <row r="83" spans="1:16" ht="12.75" hidden="1">
      <c r="A83" s="14">
        <v>64</v>
      </c>
      <c r="C83" s="14"/>
      <c r="M83" s="14">
        <f t="shared" si="5"/>
        <v>0</v>
      </c>
      <c r="O83" s="14">
        <f t="shared" si="6"/>
        <v>0</v>
      </c>
      <c r="P83" s="27" t="e">
        <f t="shared" si="7"/>
        <v>#DIV/0!</v>
      </c>
    </row>
    <row r="84" spans="1:16" ht="12.75" hidden="1">
      <c r="A84" s="14">
        <v>65</v>
      </c>
      <c r="C84" s="14"/>
      <c r="M84" s="14">
        <f t="shared" si="5"/>
        <v>0</v>
      </c>
      <c r="O84" s="14">
        <f t="shared" si="6"/>
        <v>0</v>
      </c>
      <c r="P84" s="27" t="e">
        <f t="shared" si="7"/>
        <v>#DIV/0!</v>
      </c>
    </row>
    <row r="85" spans="1:16" ht="12.75" hidden="1">
      <c r="A85" s="14">
        <v>66</v>
      </c>
      <c r="C85" s="14"/>
      <c r="M85" s="14">
        <f t="shared" si="5"/>
        <v>0</v>
      </c>
      <c r="O85" s="14">
        <f t="shared" si="6"/>
        <v>0</v>
      </c>
      <c r="P85" s="27" t="e">
        <f t="shared" si="7"/>
        <v>#DIV/0!</v>
      </c>
    </row>
    <row r="86" spans="1:16" ht="12.75" hidden="1">
      <c r="A86" s="14">
        <v>67</v>
      </c>
      <c r="C86" s="14"/>
      <c r="M86" s="14">
        <f t="shared" si="5"/>
        <v>0</v>
      </c>
      <c r="O86" s="14">
        <f t="shared" si="6"/>
        <v>0</v>
      </c>
      <c r="P86" s="27" t="e">
        <f t="shared" si="7"/>
        <v>#DIV/0!</v>
      </c>
    </row>
    <row r="87" spans="1:16" ht="12.75" hidden="1">
      <c r="A87" s="14">
        <v>68</v>
      </c>
      <c r="C87" s="14"/>
      <c r="M87" s="14">
        <f t="shared" si="5"/>
        <v>0</v>
      </c>
      <c r="O87" s="14">
        <f t="shared" si="6"/>
        <v>0</v>
      </c>
      <c r="P87" s="27" t="e">
        <f t="shared" si="7"/>
        <v>#DIV/0!</v>
      </c>
    </row>
    <row r="88" spans="1:16" ht="12.75" hidden="1">
      <c r="A88" s="14">
        <v>69</v>
      </c>
      <c r="C88" s="14"/>
      <c r="M88" s="14">
        <f t="shared" si="5"/>
        <v>0</v>
      </c>
      <c r="O88" s="14">
        <f t="shared" si="6"/>
        <v>0</v>
      </c>
      <c r="P88" s="27" t="e">
        <f t="shared" si="7"/>
        <v>#DIV/0!</v>
      </c>
    </row>
    <row r="89" spans="1:16" ht="12.75" hidden="1">
      <c r="A89" s="14">
        <v>70</v>
      </c>
      <c r="C89" s="14"/>
      <c r="M89" s="14">
        <f t="shared" si="5"/>
        <v>0</v>
      </c>
      <c r="O89" s="14">
        <f t="shared" si="6"/>
        <v>0</v>
      </c>
      <c r="P89" s="27" t="e">
        <f t="shared" si="7"/>
        <v>#DIV/0!</v>
      </c>
    </row>
    <row r="90" spans="1:16" ht="12.75" hidden="1">
      <c r="A90" s="14">
        <v>71</v>
      </c>
      <c r="B90" s="26"/>
      <c r="C90" s="14"/>
      <c r="M90" s="14">
        <f t="shared" si="5"/>
        <v>0</v>
      </c>
      <c r="O90" s="14">
        <f t="shared" si="6"/>
        <v>0</v>
      </c>
      <c r="P90" s="27" t="e">
        <f t="shared" si="7"/>
        <v>#DIV/0!</v>
      </c>
    </row>
    <row r="91" spans="1:16" ht="12.75" hidden="1">
      <c r="A91" s="14">
        <v>72</v>
      </c>
      <c r="B91" s="15"/>
      <c r="C91" s="15"/>
      <c r="M91" s="14">
        <f t="shared" si="5"/>
        <v>0</v>
      </c>
      <c r="O91" s="14">
        <f t="shared" si="6"/>
        <v>0</v>
      </c>
      <c r="P91" s="27" t="e">
        <f t="shared" si="7"/>
        <v>#DIV/0!</v>
      </c>
    </row>
    <row r="92" spans="1:16" ht="12.75" hidden="1">
      <c r="A92" s="14">
        <v>73</v>
      </c>
      <c r="C92" s="14"/>
      <c r="M92" s="14">
        <f t="shared" si="5"/>
        <v>0</v>
      </c>
      <c r="O92" s="14">
        <f t="shared" si="6"/>
        <v>0</v>
      </c>
      <c r="P92" s="27" t="e">
        <f t="shared" si="7"/>
        <v>#DIV/0!</v>
      </c>
    </row>
    <row r="93" spans="1:16" ht="12.75" hidden="1">
      <c r="A93" s="14">
        <v>74</v>
      </c>
      <c r="B93" s="15"/>
      <c r="C93" s="14"/>
      <c r="M93" s="14">
        <f t="shared" si="5"/>
        <v>0</v>
      </c>
      <c r="O93" s="14">
        <f t="shared" si="6"/>
        <v>0</v>
      </c>
      <c r="P93" s="27" t="e">
        <f t="shared" si="7"/>
        <v>#DIV/0!</v>
      </c>
    </row>
    <row r="94" spans="1:16" ht="12.75" hidden="1">
      <c r="A94" s="14">
        <v>75</v>
      </c>
      <c r="C94" s="14"/>
      <c r="M94" s="14">
        <f t="shared" si="5"/>
        <v>0</v>
      </c>
      <c r="O94" s="14">
        <f t="shared" si="6"/>
        <v>0</v>
      </c>
      <c r="P94" s="27" t="e">
        <f t="shared" si="7"/>
        <v>#DIV/0!</v>
      </c>
    </row>
    <row r="95" spans="1:16" ht="12.75" hidden="1">
      <c r="A95" s="14">
        <v>76</v>
      </c>
      <c r="C95" s="14"/>
      <c r="M95" s="14">
        <f t="shared" si="5"/>
        <v>0</v>
      </c>
      <c r="O95" s="14">
        <f t="shared" si="6"/>
        <v>0</v>
      </c>
      <c r="P95" s="27" t="e">
        <f t="shared" si="7"/>
        <v>#DIV/0!</v>
      </c>
    </row>
    <row r="96" spans="1:16" ht="12.75" hidden="1">
      <c r="A96" s="14">
        <v>77</v>
      </c>
      <c r="C96" s="14"/>
      <c r="M96" s="14">
        <f t="shared" si="5"/>
        <v>0</v>
      </c>
      <c r="O96" s="14">
        <f t="shared" si="6"/>
        <v>0</v>
      </c>
      <c r="P96" s="27" t="e">
        <f t="shared" si="7"/>
        <v>#DIV/0!</v>
      </c>
    </row>
    <row r="97" spans="1:16" ht="12.75" hidden="1">
      <c r="A97" s="14">
        <v>78</v>
      </c>
      <c r="C97" s="14"/>
      <c r="M97" s="14">
        <f t="shared" si="5"/>
        <v>0</v>
      </c>
      <c r="O97" s="14">
        <f t="shared" si="6"/>
        <v>0</v>
      </c>
      <c r="P97" s="27" t="e">
        <f t="shared" si="7"/>
        <v>#DIV/0!</v>
      </c>
    </row>
    <row r="98" spans="1:16" ht="12.75" hidden="1">
      <c r="A98" s="14">
        <v>79</v>
      </c>
      <c r="C98" s="14"/>
      <c r="M98" s="14">
        <f t="shared" si="5"/>
        <v>0</v>
      </c>
      <c r="O98" s="14">
        <f t="shared" si="6"/>
        <v>0</v>
      </c>
      <c r="P98" s="27" t="e">
        <f t="shared" si="7"/>
        <v>#DIV/0!</v>
      </c>
    </row>
    <row r="99" spans="1:16" ht="12.75" hidden="1">
      <c r="A99" s="14">
        <v>80</v>
      </c>
      <c r="B99" s="15"/>
      <c r="C99" s="14"/>
      <c r="M99" s="14">
        <f t="shared" si="5"/>
        <v>0</v>
      </c>
      <c r="O99" s="14">
        <f t="shared" si="6"/>
        <v>0</v>
      </c>
      <c r="P99" s="27" t="e">
        <f t="shared" si="7"/>
        <v>#DIV/0!</v>
      </c>
    </row>
    <row r="100" spans="1:16" ht="12.75" hidden="1">
      <c r="A100" s="14">
        <v>81</v>
      </c>
      <c r="C100" s="14"/>
      <c r="M100" s="14">
        <f t="shared" si="5"/>
        <v>0</v>
      </c>
      <c r="O100" s="14">
        <f t="shared" si="6"/>
        <v>0</v>
      </c>
      <c r="P100" s="27" t="e">
        <f t="shared" si="7"/>
        <v>#DIV/0!</v>
      </c>
    </row>
    <row r="101" spans="1:16" ht="12.75" hidden="1">
      <c r="A101" s="14">
        <v>82</v>
      </c>
      <c r="C101" s="14"/>
      <c r="M101" s="14">
        <f t="shared" si="5"/>
        <v>0</v>
      </c>
      <c r="O101" s="14">
        <f t="shared" si="6"/>
        <v>0</v>
      </c>
      <c r="P101" s="27" t="e">
        <f t="shared" si="7"/>
        <v>#DIV/0!</v>
      </c>
    </row>
    <row r="102" spans="1:16" ht="12.75" hidden="1">
      <c r="A102" s="14">
        <v>83</v>
      </c>
      <c r="B102" s="15"/>
      <c r="C102" s="14"/>
      <c r="M102" s="14">
        <f t="shared" si="5"/>
        <v>0</v>
      </c>
      <c r="O102" s="14">
        <f t="shared" si="6"/>
        <v>0</v>
      </c>
      <c r="P102" s="27" t="e">
        <f t="shared" si="7"/>
        <v>#DIV/0!</v>
      </c>
    </row>
    <row r="103" spans="1:16" ht="12.75" hidden="1">
      <c r="A103" s="14">
        <v>84</v>
      </c>
      <c r="C103" s="14"/>
      <c r="M103" s="14">
        <f t="shared" si="5"/>
        <v>0</v>
      </c>
      <c r="O103" s="14">
        <f t="shared" si="6"/>
        <v>0</v>
      </c>
      <c r="P103" s="27" t="e">
        <f>M103/O103</f>
        <v>#DIV/0!</v>
      </c>
    </row>
    <row r="104" spans="1:16" ht="12.75" hidden="1">
      <c r="A104" s="14">
        <v>85</v>
      </c>
      <c r="C104" s="14"/>
      <c r="M104" s="14">
        <f t="shared" si="5"/>
        <v>0</v>
      </c>
      <c r="O104" s="14">
        <f t="shared" si="6"/>
        <v>0</v>
      </c>
      <c r="P104" s="27" t="e">
        <f>SUM(M104/O104)</f>
        <v>#DIV/0!</v>
      </c>
    </row>
    <row r="105" spans="1:16" ht="12.75" hidden="1">
      <c r="A105" s="14">
        <v>86</v>
      </c>
      <c r="C105" s="14"/>
      <c r="M105" s="14">
        <f t="shared" si="5"/>
        <v>0</v>
      </c>
      <c r="O105" s="14">
        <f t="shared" si="6"/>
        <v>0</v>
      </c>
      <c r="P105" s="27" t="e">
        <f>SUM(M105/O105)</f>
        <v>#DIV/0!</v>
      </c>
    </row>
    <row r="106" spans="1:16" ht="12.75" hidden="1">
      <c r="A106" s="14">
        <v>87</v>
      </c>
      <c r="C106" s="14"/>
      <c r="M106" s="14">
        <f t="shared" si="5"/>
        <v>0</v>
      </c>
      <c r="O106" s="14">
        <f t="shared" si="6"/>
        <v>0</v>
      </c>
      <c r="P106" s="27" t="e">
        <f>SUM(M106/O106)</f>
        <v>#DIV/0!</v>
      </c>
    </row>
    <row r="107" spans="1:16" ht="12.75" hidden="1">
      <c r="A107" s="14">
        <v>88</v>
      </c>
      <c r="B107" s="26"/>
      <c r="C107" s="14"/>
      <c r="M107" s="14">
        <f t="shared" si="5"/>
        <v>0</v>
      </c>
      <c r="O107" s="14">
        <f t="shared" si="6"/>
        <v>0</v>
      </c>
      <c r="P107" s="27" t="e">
        <f>SUM(M107/O107)</f>
        <v>#DIV/0!</v>
      </c>
    </row>
    <row r="108" spans="1:16" ht="12.75" hidden="1">
      <c r="A108" s="14">
        <v>89</v>
      </c>
      <c r="C108" s="14"/>
      <c r="M108" s="14">
        <f t="shared" si="5"/>
        <v>0</v>
      </c>
      <c r="O108" s="14">
        <f t="shared" si="6"/>
        <v>0</v>
      </c>
      <c r="P108" s="27" t="e">
        <f>M108/O108</f>
        <v>#DIV/0!</v>
      </c>
    </row>
    <row r="109" spans="1:16" ht="12.75" hidden="1">
      <c r="A109" s="14">
        <v>90</v>
      </c>
      <c r="C109" s="14"/>
      <c r="M109" s="14">
        <f aca="true" t="shared" si="8" ref="M109:M130">SUM(D109:L109)</f>
        <v>0</v>
      </c>
      <c r="O109" s="14">
        <f aca="true" t="shared" si="9" ref="O109:O130">COUNT(D109:L109)</f>
        <v>0</v>
      </c>
      <c r="P109" s="27" t="e">
        <f>M109/O109</f>
        <v>#DIV/0!</v>
      </c>
    </row>
    <row r="110" spans="1:16" ht="12.75" hidden="1">
      <c r="A110" s="14">
        <v>91</v>
      </c>
      <c r="B110" s="15"/>
      <c r="C110" s="14"/>
      <c r="M110" s="14">
        <f t="shared" si="8"/>
        <v>0</v>
      </c>
      <c r="O110" s="14">
        <f t="shared" si="9"/>
        <v>0</v>
      </c>
      <c r="P110" s="27" t="e">
        <f>M110/O110</f>
        <v>#DIV/0!</v>
      </c>
    </row>
    <row r="111" spans="1:16" ht="12.75" hidden="1">
      <c r="A111" s="14">
        <v>92</v>
      </c>
      <c r="C111" s="14"/>
      <c r="M111" s="14">
        <f t="shared" si="8"/>
        <v>0</v>
      </c>
      <c r="O111" s="14">
        <f t="shared" si="9"/>
        <v>0</v>
      </c>
      <c r="P111" s="27" t="e">
        <f>M111/O111</f>
        <v>#DIV/0!</v>
      </c>
    </row>
    <row r="112" spans="1:16" ht="12.75" hidden="1">
      <c r="A112" s="14">
        <v>93</v>
      </c>
      <c r="C112" s="14"/>
      <c r="M112" s="14">
        <f t="shared" si="8"/>
        <v>0</v>
      </c>
      <c r="O112" s="14">
        <f t="shared" si="9"/>
        <v>0</v>
      </c>
      <c r="P112" s="27" t="e">
        <f>SUM(M112/O112)</f>
        <v>#DIV/0!</v>
      </c>
    </row>
    <row r="113" spans="1:16" ht="12.75" hidden="1">
      <c r="A113" s="14">
        <v>94</v>
      </c>
      <c r="C113" s="14"/>
      <c r="M113" s="14">
        <f t="shared" si="8"/>
        <v>0</v>
      </c>
      <c r="O113" s="14">
        <f t="shared" si="9"/>
        <v>0</v>
      </c>
      <c r="P113" s="27" t="e">
        <f>SUM(M113/O113)</f>
        <v>#DIV/0!</v>
      </c>
    </row>
    <row r="114" spans="1:16" ht="12.75" hidden="1">
      <c r="A114" s="14">
        <v>95</v>
      </c>
      <c r="C114" s="14"/>
      <c r="M114" s="14">
        <f t="shared" si="8"/>
        <v>0</v>
      </c>
      <c r="O114" s="14">
        <f t="shared" si="9"/>
        <v>0</v>
      </c>
      <c r="P114" s="27" t="e">
        <f>M114/O114</f>
        <v>#DIV/0!</v>
      </c>
    </row>
    <row r="115" spans="1:16" ht="12.75" hidden="1">
      <c r="A115" s="14">
        <v>96</v>
      </c>
      <c r="C115" s="14"/>
      <c r="M115" s="14">
        <f t="shared" si="8"/>
        <v>0</v>
      </c>
      <c r="O115" s="14">
        <f t="shared" si="9"/>
        <v>0</v>
      </c>
      <c r="P115" s="27" t="e">
        <f aca="true" t="shared" si="10" ref="P115:P122">SUM(M115/O115)</f>
        <v>#DIV/0!</v>
      </c>
    </row>
    <row r="116" spans="1:16" ht="12.75" hidden="1">
      <c r="A116" s="14">
        <v>97</v>
      </c>
      <c r="C116" s="14"/>
      <c r="M116" s="14">
        <f t="shared" si="8"/>
        <v>0</v>
      </c>
      <c r="O116" s="14">
        <f t="shared" si="9"/>
        <v>0</v>
      </c>
      <c r="P116" s="27" t="e">
        <f t="shared" si="10"/>
        <v>#DIV/0!</v>
      </c>
    </row>
    <row r="117" spans="1:16" ht="12.75" hidden="1">
      <c r="A117" s="14">
        <v>98</v>
      </c>
      <c r="B117" s="15"/>
      <c r="C117" s="14"/>
      <c r="M117" s="14">
        <f t="shared" si="8"/>
        <v>0</v>
      </c>
      <c r="O117" s="14">
        <f t="shared" si="9"/>
        <v>0</v>
      </c>
      <c r="P117" s="27" t="e">
        <f t="shared" si="10"/>
        <v>#DIV/0!</v>
      </c>
    </row>
    <row r="118" spans="1:16" ht="12.75" hidden="1">
      <c r="A118" s="14">
        <v>99</v>
      </c>
      <c r="B118" s="15"/>
      <c r="C118" s="14"/>
      <c r="M118" s="14">
        <f t="shared" si="8"/>
        <v>0</v>
      </c>
      <c r="O118" s="14">
        <f t="shared" si="9"/>
        <v>0</v>
      </c>
      <c r="P118" s="27" t="e">
        <f t="shared" si="10"/>
        <v>#DIV/0!</v>
      </c>
    </row>
    <row r="119" spans="1:16" ht="12.75" hidden="1">
      <c r="A119" s="14">
        <v>100</v>
      </c>
      <c r="B119" s="15"/>
      <c r="C119" s="14"/>
      <c r="M119" s="14">
        <f t="shared" si="8"/>
        <v>0</v>
      </c>
      <c r="O119" s="14">
        <f t="shared" si="9"/>
        <v>0</v>
      </c>
      <c r="P119" s="27" t="e">
        <f t="shared" si="10"/>
        <v>#DIV/0!</v>
      </c>
    </row>
    <row r="120" spans="1:16" ht="12.75" hidden="1">
      <c r="A120" s="14">
        <v>101</v>
      </c>
      <c r="B120" s="15"/>
      <c r="C120" s="15"/>
      <c r="M120" s="14">
        <f t="shared" si="8"/>
        <v>0</v>
      </c>
      <c r="O120" s="14">
        <f t="shared" si="9"/>
        <v>0</v>
      </c>
      <c r="P120" s="27" t="e">
        <f t="shared" si="10"/>
        <v>#DIV/0!</v>
      </c>
    </row>
    <row r="121" spans="1:16" ht="12.75" hidden="1">
      <c r="A121" s="14">
        <v>102</v>
      </c>
      <c r="C121" s="14"/>
      <c r="M121" s="14">
        <f t="shared" si="8"/>
        <v>0</v>
      </c>
      <c r="O121" s="14">
        <f t="shared" si="9"/>
        <v>0</v>
      </c>
      <c r="P121" s="27" t="e">
        <f t="shared" si="10"/>
        <v>#DIV/0!</v>
      </c>
    </row>
    <row r="122" spans="1:16" ht="12.75" hidden="1">
      <c r="A122" s="14">
        <v>103</v>
      </c>
      <c r="C122" s="14"/>
      <c r="M122" s="14">
        <f t="shared" si="8"/>
        <v>0</v>
      </c>
      <c r="O122" s="14">
        <f t="shared" si="9"/>
        <v>0</v>
      </c>
      <c r="P122" s="27" t="e">
        <f t="shared" si="10"/>
        <v>#DIV/0!</v>
      </c>
    </row>
    <row r="123" spans="1:16" ht="12.75" hidden="1">
      <c r="A123" s="14">
        <v>104</v>
      </c>
      <c r="C123" s="14"/>
      <c r="M123" s="14">
        <f t="shared" si="8"/>
        <v>0</v>
      </c>
      <c r="O123" s="14">
        <f t="shared" si="9"/>
        <v>0</v>
      </c>
      <c r="P123" s="27" t="e">
        <f>M123/O123</f>
        <v>#DIV/0!</v>
      </c>
    </row>
    <row r="124" spans="1:16" ht="12.75" hidden="1">
      <c r="A124" s="14">
        <v>105</v>
      </c>
      <c r="C124" s="14"/>
      <c r="M124" s="14">
        <f t="shared" si="8"/>
        <v>0</v>
      </c>
      <c r="O124" s="14">
        <f t="shared" si="9"/>
        <v>0</v>
      </c>
      <c r="P124" s="27" t="e">
        <f aca="true" t="shared" si="11" ref="P124:P130">SUM(M124/O124)</f>
        <v>#DIV/0!</v>
      </c>
    </row>
    <row r="125" spans="1:16" ht="12.75" hidden="1">
      <c r="A125" s="14">
        <v>106</v>
      </c>
      <c r="C125" s="14"/>
      <c r="M125" s="14">
        <f t="shared" si="8"/>
        <v>0</v>
      </c>
      <c r="O125" s="14">
        <f t="shared" si="9"/>
        <v>0</v>
      </c>
      <c r="P125" s="27" t="e">
        <f t="shared" si="11"/>
        <v>#DIV/0!</v>
      </c>
    </row>
    <row r="126" spans="1:16" ht="12.75" hidden="1">
      <c r="A126" s="14">
        <v>107</v>
      </c>
      <c r="C126" s="14"/>
      <c r="M126" s="14">
        <f t="shared" si="8"/>
        <v>0</v>
      </c>
      <c r="O126" s="14">
        <f t="shared" si="9"/>
        <v>0</v>
      </c>
      <c r="P126" s="27" t="e">
        <f t="shared" si="11"/>
        <v>#DIV/0!</v>
      </c>
    </row>
    <row r="127" spans="1:16" ht="12.75" hidden="1">
      <c r="A127" s="14">
        <v>20</v>
      </c>
      <c r="C127" s="14"/>
      <c r="M127" s="14">
        <f t="shared" si="8"/>
        <v>0</v>
      </c>
      <c r="N127" s="14">
        <f>IF(O127&gt;=5,SUM(LARGE(D127:L127,1),LARGE(D127:L127,2),LARGE(D127:L127,3),LARGE(D127:L127,4),LARGE(D127:L127,5)),0)</f>
        <v>0</v>
      </c>
      <c r="O127" s="14">
        <f t="shared" si="9"/>
        <v>0</v>
      </c>
      <c r="P127" s="27" t="e">
        <f t="shared" si="11"/>
        <v>#DIV/0!</v>
      </c>
    </row>
    <row r="128" spans="1:16" ht="12.75" hidden="1">
      <c r="A128" s="14">
        <v>21</v>
      </c>
      <c r="C128" s="14"/>
      <c r="M128" s="14">
        <f t="shared" si="8"/>
        <v>0</v>
      </c>
      <c r="N128" s="14">
        <f>IF(O128&gt;=5,SUM(LARGE(D128:L128,1),LARGE(D128:L128,2),LARGE(D128:L128,3),LARGE(D128:L128,4),LARGE(D128:L128,5)),0)</f>
        <v>0</v>
      </c>
      <c r="O128" s="14">
        <f t="shared" si="9"/>
        <v>0</v>
      </c>
      <c r="P128" s="27" t="e">
        <f t="shared" si="11"/>
        <v>#DIV/0!</v>
      </c>
    </row>
    <row r="129" spans="1:16" ht="12.75" hidden="1">
      <c r="A129" s="14">
        <v>22</v>
      </c>
      <c r="C129" s="14"/>
      <c r="M129" s="14">
        <f t="shared" si="8"/>
        <v>0</v>
      </c>
      <c r="N129" s="14">
        <f>IF(O129&gt;=5,SUM(LARGE(D129:L129,1),LARGE(D129:L129,2),LARGE(D129:L129,3),LARGE(D129:L129,4),LARGE(D129:L129,5)),0)</f>
        <v>0</v>
      </c>
      <c r="O129" s="14">
        <f t="shared" si="9"/>
        <v>0</v>
      </c>
      <c r="P129" s="27" t="e">
        <f t="shared" si="11"/>
        <v>#DIV/0!</v>
      </c>
    </row>
    <row r="130" spans="1:16" ht="12.75" hidden="1">
      <c r="A130" s="14">
        <v>23</v>
      </c>
      <c r="C130" s="14"/>
      <c r="M130" s="14">
        <f t="shared" si="8"/>
        <v>0</v>
      </c>
      <c r="N130" s="14">
        <f>IF(O130&gt;=5,SUM(LARGE(D130:L130,1),LARGE(D130:L130,2),LARGE(D130:L130,3),LARGE(D130:L130,4),LARGE(D130:L130,5)),0)</f>
        <v>0</v>
      </c>
      <c r="O130" s="14">
        <f t="shared" si="9"/>
        <v>0</v>
      </c>
      <c r="P130" s="27" t="e">
        <f t="shared" si="11"/>
        <v>#DIV/0!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">
      <pane ySplit="1" topLeftCell="A144" activePane="bottomLeft" state="frozen"/>
      <selection pane="topLeft" activeCell="A1" sqref="A1"/>
      <selection pane="bottomLeft" activeCell="G178" sqref="G178"/>
    </sheetView>
  </sheetViews>
  <sheetFormatPr defaultColWidth="11.421875" defaultRowHeight="13.5" customHeight="1"/>
  <cols>
    <col min="1" max="1" width="5.28125" style="14" bestFit="1" customWidth="1"/>
    <col min="2" max="2" width="21.57421875" style="14" customWidth="1"/>
    <col min="3" max="3" width="18.140625" style="7" bestFit="1" customWidth="1"/>
    <col min="4" max="12" width="6.7109375" style="14" bestFit="1" customWidth="1"/>
    <col min="13" max="13" width="8.8515625" style="14" bestFit="1" customWidth="1"/>
    <col min="14" max="14" width="8.8515625" style="14" customWidth="1"/>
    <col min="15" max="15" width="6.140625" style="14" bestFit="1" customWidth="1"/>
    <col min="16" max="16" width="6.28125" style="27" customWidth="1"/>
    <col min="17" max="16384" width="11.421875" style="7" customWidth="1"/>
  </cols>
  <sheetData>
    <row r="1" spans="1:16" s="14" customFormat="1" ht="13.5" customHeight="1">
      <c r="A1" s="14" t="s">
        <v>21</v>
      </c>
      <c r="B1" s="14" t="s">
        <v>22</v>
      </c>
      <c r="C1" s="14" t="s">
        <v>12</v>
      </c>
      <c r="D1" s="14" t="s">
        <v>23</v>
      </c>
      <c r="E1" s="14" t="s">
        <v>24</v>
      </c>
      <c r="F1" s="14" t="s">
        <v>25</v>
      </c>
      <c r="G1" s="14" t="s">
        <v>26</v>
      </c>
      <c r="H1" s="14" t="s">
        <v>27</v>
      </c>
      <c r="I1" s="14" t="s">
        <v>28</v>
      </c>
      <c r="J1" s="14" t="s">
        <v>29</v>
      </c>
      <c r="K1" s="14" t="s">
        <v>30</v>
      </c>
      <c r="L1" s="14" t="s">
        <v>31</v>
      </c>
      <c r="M1" s="14" t="s">
        <v>32</v>
      </c>
      <c r="N1" s="14" t="s">
        <v>65</v>
      </c>
      <c r="O1" s="14" t="s">
        <v>33</v>
      </c>
      <c r="P1" s="27" t="s">
        <v>34</v>
      </c>
    </row>
    <row r="2" spans="1:16" ht="13.5" customHeight="1" hidden="1">
      <c r="A2" s="14">
        <v>20</v>
      </c>
      <c r="B2" s="14" t="s">
        <v>68</v>
      </c>
      <c r="C2" s="14" t="s">
        <v>36</v>
      </c>
      <c r="M2" s="14">
        <f aca="true" t="shared" si="0" ref="M2:M33">SUM(D2:L2)</f>
        <v>0</v>
      </c>
      <c r="N2" s="14">
        <f aca="true" t="shared" si="1" ref="N2:N13">IF(O2&gt;=5,SUM(LARGE(D2:L2,1),LARGE(D2:L2,2),LARGE(D2:L2,3),LARGE(D2:L2,4),LARGE(D2:L2,5)),0)</f>
        <v>0</v>
      </c>
      <c r="O2" s="14">
        <f aca="true" t="shared" si="2" ref="O2:O33">COUNT(D2:L2)</f>
        <v>0</v>
      </c>
      <c r="P2" s="27" t="e">
        <f aca="true" t="shared" si="3" ref="P2:P36">SUM(M2/O2)</f>
        <v>#DIV/0!</v>
      </c>
    </row>
    <row r="3" spans="1:16" ht="13.5" customHeight="1" hidden="1">
      <c r="A3" s="14">
        <v>32</v>
      </c>
      <c r="B3" s="14" t="s">
        <v>45</v>
      </c>
      <c r="C3" s="14" t="s">
        <v>36</v>
      </c>
      <c r="M3" s="14">
        <f t="shared" si="0"/>
        <v>0</v>
      </c>
      <c r="N3" s="14">
        <f t="shared" si="1"/>
        <v>0</v>
      </c>
      <c r="O3" s="14">
        <f t="shared" si="2"/>
        <v>0</v>
      </c>
      <c r="P3" s="27" t="e">
        <f t="shared" si="3"/>
        <v>#DIV/0!</v>
      </c>
    </row>
    <row r="4" spans="1:16" ht="13.5" customHeight="1" hidden="1">
      <c r="A4" s="14">
        <v>48</v>
      </c>
      <c r="B4" s="14" t="s">
        <v>61</v>
      </c>
      <c r="C4" s="14" t="s">
        <v>36</v>
      </c>
      <c r="M4" s="14">
        <f t="shared" si="0"/>
        <v>0</v>
      </c>
      <c r="N4" s="14">
        <f t="shared" si="1"/>
        <v>0</v>
      </c>
      <c r="O4" s="14">
        <f t="shared" si="2"/>
        <v>0</v>
      </c>
      <c r="P4" s="27" t="e">
        <f t="shared" si="3"/>
        <v>#DIV/0!</v>
      </c>
    </row>
    <row r="5" spans="1:16" ht="13.5" customHeight="1" hidden="1">
      <c r="A5" s="14">
        <v>38</v>
      </c>
      <c r="B5" s="14" t="s">
        <v>49</v>
      </c>
      <c r="C5" s="14" t="s">
        <v>42</v>
      </c>
      <c r="M5" s="14">
        <f t="shared" si="0"/>
        <v>0</v>
      </c>
      <c r="N5" s="14">
        <f t="shared" si="1"/>
        <v>0</v>
      </c>
      <c r="O5" s="14">
        <f t="shared" si="2"/>
        <v>0</v>
      </c>
      <c r="P5" s="27" t="e">
        <f t="shared" si="3"/>
        <v>#DIV/0!</v>
      </c>
    </row>
    <row r="6" spans="1:16" ht="13.5" customHeight="1" hidden="1">
      <c r="A6" s="14">
        <v>37</v>
      </c>
      <c r="B6" s="14" t="s">
        <v>53</v>
      </c>
      <c r="C6" s="14" t="s">
        <v>11</v>
      </c>
      <c r="M6" s="14">
        <f t="shared" si="0"/>
        <v>0</v>
      </c>
      <c r="N6" s="14">
        <f t="shared" si="1"/>
        <v>0</v>
      </c>
      <c r="O6" s="14">
        <f t="shared" si="2"/>
        <v>0</v>
      </c>
      <c r="P6" s="27" t="e">
        <f t="shared" si="3"/>
        <v>#DIV/0!</v>
      </c>
    </row>
    <row r="7" spans="1:16" ht="13.5" customHeight="1" hidden="1">
      <c r="A7" s="14">
        <v>41</v>
      </c>
      <c r="B7" s="14" t="s">
        <v>52</v>
      </c>
      <c r="C7" s="14" t="s">
        <v>11</v>
      </c>
      <c r="M7" s="14">
        <f t="shared" si="0"/>
        <v>0</v>
      </c>
      <c r="N7" s="14">
        <f t="shared" si="1"/>
        <v>0</v>
      </c>
      <c r="O7" s="14">
        <f t="shared" si="2"/>
        <v>0</v>
      </c>
      <c r="P7" s="27" t="e">
        <f t="shared" si="3"/>
        <v>#DIV/0!</v>
      </c>
    </row>
    <row r="8" spans="1:16" ht="13.5" customHeight="1" hidden="1">
      <c r="A8" s="14">
        <v>26</v>
      </c>
      <c r="B8" s="14" t="s">
        <v>72</v>
      </c>
      <c r="C8" s="14" t="s">
        <v>56</v>
      </c>
      <c r="M8" s="14">
        <f t="shared" si="0"/>
        <v>0</v>
      </c>
      <c r="N8" s="14">
        <f t="shared" si="1"/>
        <v>0</v>
      </c>
      <c r="O8" s="14">
        <f t="shared" si="2"/>
        <v>0</v>
      </c>
      <c r="P8" s="27" t="e">
        <f t="shared" si="3"/>
        <v>#DIV/0!</v>
      </c>
    </row>
    <row r="9" spans="1:16" ht="13.5" customHeight="1" hidden="1">
      <c r="A9" s="14">
        <v>59</v>
      </c>
      <c r="B9" s="14" t="s">
        <v>69</v>
      </c>
      <c r="C9" s="14" t="s">
        <v>56</v>
      </c>
      <c r="M9" s="14">
        <f t="shared" si="0"/>
        <v>0</v>
      </c>
      <c r="N9" s="14">
        <f t="shared" si="1"/>
        <v>0</v>
      </c>
      <c r="O9" s="14">
        <f t="shared" si="2"/>
        <v>0</v>
      </c>
      <c r="P9" s="27" t="e">
        <f t="shared" si="3"/>
        <v>#DIV/0!</v>
      </c>
    </row>
    <row r="10" spans="1:16" ht="13.5" customHeight="1" hidden="1">
      <c r="A10" s="14">
        <v>11</v>
      </c>
      <c r="B10" s="14" t="s">
        <v>63</v>
      </c>
      <c r="C10" s="14" t="s">
        <v>8</v>
      </c>
      <c r="M10" s="14">
        <f t="shared" si="0"/>
        <v>0</v>
      </c>
      <c r="N10" s="14">
        <f t="shared" si="1"/>
        <v>0</v>
      </c>
      <c r="O10" s="14">
        <f t="shared" si="2"/>
        <v>0</v>
      </c>
      <c r="P10" s="27" t="e">
        <f t="shared" si="3"/>
        <v>#DIV/0!</v>
      </c>
    </row>
    <row r="11" spans="1:16" ht="13.5" customHeight="1" hidden="1">
      <c r="A11" s="14">
        <v>22</v>
      </c>
      <c r="B11" s="14" t="s">
        <v>75</v>
      </c>
      <c r="C11" s="14" t="s">
        <v>8</v>
      </c>
      <c r="M11" s="14">
        <f t="shared" si="0"/>
        <v>0</v>
      </c>
      <c r="N11" s="14">
        <f t="shared" si="1"/>
        <v>0</v>
      </c>
      <c r="O11" s="14">
        <f t="shared" si="2"/>
        <v>0</v>
      </c>
      <c r="P11" s="27" t="e">
        <f t="shared" si="3"/>
        <v>#DIV/0!</v>
      </c>
    </row>
    <row r="12" spans="1:16" ht="13.5" customHeight="1" hidden="1">
      <c r="A12" s="14">
        <v>5</v>
      </c>
      <c r="B12" s="14" t="s">
        <v>74</v>
      </c>
      <c r="C12" s="14" t="s">
        <v>10</v>
      </c>
      <c r="M12" s="14">
        <f t="shared" si="0"/>
        <v>0</v>
      </c>
      <c r="N12" s="14">
        <f t="shared" si="1"/>
        <v>0</v>
      </c>
      <c r="O12" s="14">
        <f t="shared" si="2"/>
        <v>0</v>
      </c>
      <c r="P12" s="27" t="e">
        <f t="shared" si="3"/>
        <v>#DIV/0!</v>
      </c>
    </row>
    <row r="13" spans="1:16" ht="13.5" customHeight="1" hidden="1">
      <c r="A13" s="14">
        <v>12</v>
      </c>
      <c r="B13" s="14" t="s">
        <v>58</v>
      </c>
      <c r="C13" s="14" t="s">
        <v>10</v>
      </c>
      <c r="M13" s="14">
        <f t="shared" si="0"/>
        <v>0</v>
      </c>
      <c r="N13" s="14">
        <f t="shared" si="1"/>
        <v>0</v>
      </c>
      <c r="O13" s="14">
        <f t="shared" si="2"/>
        <v>0</v>
      </c>
      <c r="P13" s="27" t="e">
        <f t="shared" si="3"/>
        <v>#DIV/0!</v>
      </c>
    </row>
    <row r="14" spans="3:16" ht="13.5" customHeight="1" hidden="1">
      <c r="C14" s="14"/>
      <c r="M14" s="14">
        <f t="shared" si="0"/>
        <v>0</v>
      </c>
      <c r="O14" s="14">
        <f t="shared" si="2"/>
        <v>0</v>
      </c>
      <c r="P14" s="27" t="e">
        <f t="shared" si="3"/>
        <v>#DIV/0!</v>
      </c>
    </row>
    <row r="15" spans="3:16" ht="13.5" customHeight="1" hidden="1">
      <c r="C15" s="14"/>
      <c r="M15" s="14">
        <f t="shared" si="0"/>
        <v>0</v>
      </c>
      <c r="O15" s="14">
        <f t="shared" si="2"/>
        <v>0</v>
      </c>
      <c r="P15" s="27" t="e">
        <f t="shared" si="3"/>
        <v>#DIV/0!</v>
      </c>
    </row>
    <row r="16" spans="2:16" ht="13.5" customHeight="1" hidden="1">
      <c r="B16" s="26"/>
      <c r="C16" s="14"/>
      <c r="M16" s="14">
        <f t="shared" si="0"/>
        <v>0</v>
      </c>
      <c r="O16" s="14">
        <f t="shared" si="2"/>
        <v>0</v>
      </c>
      <c r="P16" s="27" t="e">
        <f t="shared" si="3"/>
        <v>#DIV/0!</v>
      </c>
    </row>
    <row r="17" spans="3:16" ht="13.5" customHeight="1" hidden="1">
      <c r="C17" s="14"/>
      <c r="M17" s="14">
        <f t="shared" si="0"/>
        <v>0</v>
      </c>
      <c r="O17" s="14">
        <f t="shared" si="2"/>
        <v>0</v>
      </c>
      <c r="P17" s="27" t="e">
        <f t="shared" si="3"/>
        <v>#DIV/0!</v>
      </c>
    </row>
    <row r="18" spans="3:16" ht="13.5" customHeight="1" hidden="1">
      <c r="C18" s="14"/>
      <c r="M18" s="14">
        <f t="shared" si="0"/>
        <v>0</v>
      </c>
      <c r="O18" s="14">
        <f t="shared" si="2"/>
        <v>0</v>
      </c>
      <c r="P18" s="27" t="e">
        <f t="shared" si="3"/>
        <v>#DIV/0!</v>
      </c>
    </row>
    <row r="19" spans="3:16" ht="13.5" customHeight="1" hidden="1">
      <c r="C19" s="14"/>
      <c r="M19" s="14">
        <f t="shared" si="0"/>
        <v>0</v>
      </c>
      <c r="O19" s="14">
        <f t="shared" si="2"/>
        <v>0</v>
      </c>
      <c r="P19" s="27" t="e">
        <f t="shared" si="3"/>
        <v>#DIV/0!</v>
      </c>
    </row>
    <row r="20" spans="3:16" ht="14.25" customHeight="1" hidden="1">
      <c r="C20" s="14"/>
      <c r="M20" s="14">
        <f t="shared" si="0"/>
        <v>0</v>
      </c>
      <c r="O20" s="14">
        <f t="shared" si="2"/>
        <v>0</v>
      </c>
      <c r="P20" s="27" t="e">
        <f t="shared" si="3"/>
        <v>#DIV/0!</v>
      </c>
    </row>
    <row r="21" spans="2:16" ht="13.5" customHeight="1" hidden="1">
      <c r="B21" s="26"/>
      <c r="C21" s="14"/>
      <c r="M21" s="14">
        <f t="shared" si="0"/>
        <v>0</v>
      </c>
      <c r="O21" s="14">
        <f t="shared" si="2"/>
        <v>0</v>
      </c>
      <c r="P21" s="27" t="e">
        <f t="shared" si="3"/>
        <v>#DIV/0!</v>
      </c>
    </row>
    <row r="22" spans="2:16" ht="13.5" customHeight="1" hidden="1">
      <c r="B22" s="26"/>
      <c r="C22" s="14"/>
      <c r="M22" s="14">
        <f t="shared" si="0"/>
        <v>0</v>
      </c>
      <c r="O22" s="14">
        <f t="shared" si="2"/>
        <v>0</v>
      </c>
      <c r="P22" s="27" t="e">
        <f t="shared" si="3"/>
        <v>#DIV/0!</v>
      </c>
    </row>
    <row r="23" spans="3:16" ht="13.5" customHeight="1" hidden="1">
      <c r="C23" s="14"/>
      <c r="M23" s="14">
        <f t="shared" si="0"/>
        <v>0</v>
      </c>
      <c r="O23" s="14">
        <f t="shared" si="2"/>
        <v>0</v>
      </c>
      <c r="P23" s="27" t="e">
        <f t="shared" si="3"/>
        <v>#DIV/0!</v>
      </c>
    </row>
    <row r="24" spans="3:16" ht="13.5" customHeight="1" hidden="1">
      <c r="C24" s="14"/>
      <c r="M24" s="14">
        <f t="shared" si="0"/>
        <v>0</v>
      </c>
      <c r="O24" s="14">
        <f t="shared" si="2"/>
        <v>0</v>
      </c>
      <c r="P24" s="27" t="e">
        <f t="shared" si="3"/>
        <v>#DIV/0!</v>
      </c>
    </row>
    <row r="25" spans="2:16" ht="13.5" customHeight="1" hidden="1">
      <c r="B25" s="26"/>
      <c r="C25" s="14"/>
      <c r="M25" s="14">
        <f t="shared" si="0"/>
        <v>0</v>
      </c>
      <c r="O25" s="14">
        <f t="shared" si="2"/>
        <v>0</v>
      </c>
      <c r="P25" s="27" t="e">
        <f t="shared" si="3"/>
        <v>#DIV/0!</v>
      </c>
    </row>
    <row r="26" spans="3:16" ht="13.5" customHeight="1" hidden="1">
      <c r="C26" s="14"/>
      <c r="M26" s="14">
        <f t="shared" si="0"/>
        <v>0</v>
      </c>
      <c r="O26" s="14">
        <f t="shared" si="2"/>
        <v>0</v>
      </c>
      <c r="P26" s="27" t="e">
        <f t="shared" si="3"/>
        <v>#DIV/0!</v>
      </c>
    </row>
    <row r="27" spans="3:16" ht="13.5" customHeight="1" hidden="1">
      <c r="C27" s="14"/>
      <c r="M27" s="14">
        <f t="shared" si="0"/>
        <v>0</v>
      </c>
      <c r="O27" s="14">
        <f t="shared" si="2"/>
        <v>0</v>
      </c>
      <c r="P27" s="27" t="e">
        <f t="shared" si="3"/>
        <v>#DIV/0!</v>
      </c>
    </row>
    <row r="28" spans="3:16" ht="13.5" customHeight="1" hidden="1">
      <c r="C28" s="14"/>
      <c r="M28" s="14">
        <f t="shared" si="0"/>
        <v>0</v>
      </c>
      <c r="O28" s="14">
        <f t="shared" si="2"/>
        <v>0</v>
      </c>
      <c r="P28" s="27" t="e">
        <f t="shared" si="3"/>
        <v>#DIV/0!</v>
      </c>
    </row>
    <row r="29" spans="3:16" ht="13.5" customHeight="1" hidden="1">
      <c r="C29" s="14"/>
      <c r="M29" s="14">
        <f t="shared" si="0"/>
        <v>0</v>
      </c>
      <c r="O29" s="14">
        <f t="shared" si="2"/>
        <v>0</v>
      </c>
      <c r="P29" s="27" t="e">
        <f t="shared" si="3"/>
        <v>#DIV/0!</v>
      </c>
    </row>
    <row r="30" spans="2:16" ht="13.5" customHeight="1" hidden="1">
      <c r="B30" s="26"/>
      <c r="C30" s="14"/>
      <c r="M30" s="14">
        <f t="shared" si="0"/>
        <v>0</v>
      </c>
      <c r="O30" s="14">
        <f t="shared" si="2"/>
        <v>0</v>
      </c>
      <c r="P30" s="27" t="e">
        <f t="shared" si="3"/>
        <v>#DIV/0!</v>
      </c>
    </row>
    <row r="31" spans="3:16" ht="13.5" customHeight="1" hidden="1">
      <c r="C31" s="14"/>
      <c r="M31" s="14">
        <f t="shared" si="0"/>
        <v>0</v>
      </c>
      <c r="O31" s="14">
        <f t="shared" si="2"/>
        <v>0</v>
      </c>
      <c r="P31" s="27" t="e">
        <f t="shared" si="3"/>
        <v>#DIV/0!</v>
      </c>
    </row>
    <row r="32" spans="3:16" ht="13.5" customHeight="1" hidden="1">
      <c r="C32" s="14"/>
      <c r="M32" s="14">
        <f t="shared" si="0"/>
        <v>0</v>
      </c>
      <c r="O32" s="14">
        <f t="shared" si="2"/>
        <v>0</v>
      </c>
      <c r="P32" s="27" t="e">
        <f t="shared" si="3"/>
        <v>#DIV/0!</v>
      </c>
    </row>
    <row r="33" spans="3:16" ht="13.5" customHeight="1" hidden="1">
      <c r="C33" s="14"/>
      <c r="M33" s="14">
        <f t="shared" si="0"/>
        <v>0</v>
      </c>
      <c r="O33" s="14">
        <f t="shared" si="2"/>
        <v>0</v>
      </c>
      <c r="P33" s="27" t="e">
        <f t="shared" si="3"/>
        <v>#DIV/0!</v>
      </c>
    </row>
    <row r="34" spans="3:16" ht="13.5" customHeight="1" hidden="1">
      <c r="C34" s="14"/>
      <c r="M34" s="14">
        <f aca="true" t="shared" si="4" ref="M34:M65">SUM(D34:L34)</f>
        <v>0</v>
      </c>
      <c r="O34" s="14">
        <f aca="true" t="shared" si="5" ref="O34:O65">COUNT(D34:L34)</f>
        <v>0</v>
      </c>
      <c r="P34" s="27" t="e">
        <f t="shared" si="3"/>
        <v>#DIV/0!</v>
      </c>
    </row>
    <row r="35" spans="3:16" ht="13.5" customHeight="1" hidden="1">
      <c r="C35" s="14"/>
      <c r="M35" s="14">
        <f t="shared" si="4"/>
        <v>0</v>
      </c>
      <c r="O35" s="14">
        <f t="shared" si="5"/>
        <v>0</v>
      </c>
      <c r="P35" s="27" t="e">
        <f t="shared" si="3"/>
        <v>#DIV/0!</v>
      </c>
    </row>
    <row r="36" spans="2:16" ht="13.5" customHeight="1" hidden="1">
      <c r="B36" s="15"/>
      <c r="C36" s="14"/>
      <c r="M36" s="14">
        <f t="shared" si="4"/>
        <v>0</v>
      </c>
      <c r="O36" s="14">
        <f t="shared" si="5"/>
        <v>0</v>
      </c>
      <c r="P36" s="27" t="e">
        <f t="shared" si="3"/>
        <v>#DIV/0!</v>
      </c>
    </row>
    <row r="37" spans="3:16" ht="13.5" customHeight="1" hidden="1">
      <c r="C37" s="14"/>
      <c r="M37" s="14">
        <f t="shared" si="4"/>
        <v>0</v>
      </c>
      <c r="O37" s="14">
        <f t="shared" si="5"/>
        <v>0</v>
      </c>
      <c r="P37" s="27" t="e">
        <f>M37/O37</f>
        <v>#DIV/0!</v>
      </c>
    </row>
    <row r="38" spans="3:16" ht="13.5" customHeight="1" hidden="1">
      <c r="C38" s="14"/>
      <c r="M38" s="14">
        <f t="shared" si="4"/>
        <v>0</v>
      </c>
      <c r="O38" s="14">
        <f t="shared" si="5"/>
        <v>0</v>
      </c>
      <c r="P38" s="27" t="e">
        <f aca="true" t="shared" si="6" ref="P38:P46">SUM(M38/O38)</f>
        <v>#DIV/0!</v>
      </c>
    </row>
    <row r="39" spans="3:16" ht="13.5" customHeight="1" hidden="1">
      <c r="C39" s="14"/>
      <c r="M39" s="14">
        <f t="shared" si="4"/>
        <v>0</v>
      </c>
      <c r="O39" s="14">
        <f t="shared" si="5"/>
        <v>0</v>
      </c>
      <c r="P39" s="27" t="e">
        <f t="shared" si="6"/>
        <v>#DIV/0!</v>
      </c>
    </row>
    <row r="40" spans="3:16" ht="13.5" customHeight="1" hidden="1">
      <c r="C40" s="14"/>
      <c r="M40" s="14">
        <f t="shared" si="4"/>
        <v>0</v>
      </c>
      <c r="O40" s="14">
        <f t="shared" si="5"/>
        <v>0</v>
      </c>
      <c r="P40" s="27" t="e">
        <f t="shared" si="6"/>
        <v>#DIV/0!</v>
      </c>
    </row>
    <row r="41" spans="3:16" ht="13.5" customHeight="1" hidden="1">
      <c r="C41" s="14"/>
      <c r="M41" s="14">
        <f t="shared" si="4"/>
        <v>0</v>
      </c>
      <c r="O41" s="14">
        <f t="shared" si="5"/>
        <v>0</v>
      </c>
      <c r="P41" s="27" t="e">
        <f t="shared" si="6"/>
        <v>#DIV/0!</v>
      </c>
    </row>
    <row r="42" spans="3:16" ht="13.5" customHeight="1" hidden="1">
      <c r="C42" s="14"/>
      <c r="M42" s="14">
        <f t="shared" si="4"/>
        <v>0</v>
      </c>
      <c r="O42" s="14">
        <f t="shared" si="5"/>
        <v>0</v>
      </c>
      <c r="P42" s="27" t="e">
        <f t="shared" si="6"/>
        <v>#DIV/0!</v>
      </c>
    </row>
    <row r="43" spans="3:16" ht="13.5" customHeight="1" hidden="1">
      <c r="C43" s="14"/>
      <c r="M43" s="14">
        <f t="shared" si="4"/>
        <v>0</v>
      </c>
      <c r="O43" s="14">
        <f t="shared" si="5"/>
        <v>0</v>
      </c>
      <c r="P43" s="27" t="e">
        <f t="shared" si="6"/>
        <v>#DIV/0!</v>
      </c>
    </row>
    <row r="44" spans="3:16" ht="13.5" customHeight="1" hidden="1">
      <c r="C44" s="14"/>
      <c r="M44" s="14">
        <f t="shared" si="4"/>
        <v>0</v>
      </c>
      <c r="O44" s="14">
        <f t="shared" si="5"/>
        <v>0</v>
      </c>
      <c r="P44" s="27" t="e">
        <f t="shared" si="6"/>
        <v>#DIV/0!</v>
      </c>
    </row>
    <row r="45" spans="3:16" ht="13.5" customHeight="1" hidden="1">
      <c r="C45" s="14"/>
      <c r="M45" s="14">
        <f t="shared" si="4"/>
        <v>0</v>
      </c>
      <c r="O45" s="14">
        <f t="shared" si="5"/>
        <v>0</v>
      </c>
      <c r="P45" s="27" t="e">
        <f t="shared" si="6"/>
        <v>#DIV/0!</v>
      </c>
    </row>
    <row r="46" spans="3:16" ht="13.5" customHeight="1" hidden="1">
      <c r="C46" s="14"/>
      <c r="M46" s="14">
        <f t="shared" si="4"/>
        <v>0</v>
      </c>
      <c r="O46" s="14">
        <f t="shared" si="5"/>
        <v>0</v>
      </c>
      <c r="P46" s="27" t="e">
        <f t="shared" si="6"/>
        <v>#DIV/0!</v>
      </c>
    </row>
    <row r="47" spans="2:16" ht="13.5" customHeight="1" hidden="1">
      <c r="B47" s="15"/>
      <c r="C47" s="15"/>
      <c r="M47" s="14">
        <f t="shared" si="4"/>
        <v>0</v>
      </c>
      <c r="O47" s="14">
        <f t="shared" si="5"/>
        <v>0</v>
      </c>
      <c r="P47" s="27" t="e">
        <f>M47/O47</f>
        <v>#DIV/0!</v>
      </c>
    </row>
    <row r="48" spans="3:16" ht="13.5" customHeight="1" hidden="1">
      <c r="C48" s="14"/>
      <c r="M48" s="14">
        <f t="shared" si="4"/>
        <v>0</v>
      </c>
      <c r="O48" s="14">
        <f t="shared" si="5"/>
        <v>0</v>
      </c>
      <c r="P48" s="27" t="e">
        <f>SUM(M48/O48)</f>
        <v>#DIV/0!</v>
      </c>
    </row>
    <row r="49" spans="3:16" ht="13.5" customHeight="1" hidden="1">
      <c r="C49" s="14"/>
      <c r="M49" s="14">
        <f t="shared" si="4"/>
        <v>0</v>
      </c>
      <c r="O49" s="14">
        <f t="shared" si="5"/>
        <v>0</v>
      </c>
      <c r="P49" s="27" t="e">
        <f>SUM(M49/O49)</f>
        <v>#DIV/0!</v>
      </c>
    </row>
    <row r="50" spans="3:16" ht="13.5" customHeight="1" hidden="1">
      <c r="C50" s="14"/>
      <c r="M50" s="14">
        <f t="shared" si="4"/>
        <v>0</v>
      </c>
      <c r="O50" s="14">
        <f t="shared" si="5"/>
        <v>0</v>
      </c>
      <c r="P50" s="27" t="e">
        <f>SUM(M50/O50)</f>
        <v>#DIV/0!</v>
      </c>
    </row>
    <row r="51" spans="2:16" ht="13.5" customHeight="1" hidden="1">
      <c r="B51" s="15"/>
      <c r="C51" s="15"/>
      <c r="M51" s="14">
        <f t="shared" si="4"/>
        <v>0</v>
      </c>
      <c r="O51" s="14">
        <f t="shared" si="5"/>
        <v>0</v>
      </c>
      <c r="P51" s="27" t="e">
        <f>M51/O51</f>
        <v>#DIV/0!</v>
      </c>
    </row>
    <row r="52" spans="3:16" ht="13.5" customHeight="1" hidden="1">
      <c r="C52" s="14"/>
      <c r="M52" s="14">
        <f t="shared" si="4"/>
        <v>0</v>
      </c>
      <c r="O52" s="14">
        <f t="shared" si="5"/>
        <v>0</v>
      </c>
      <c r="P52" s="27" t="e">
        <f aca="true" t="shared" si="7" ref="P52:P77">SUM(M52/O52)</f>
        <v>#DIV/0!</v>
      </c>
    </row>
    <row r="53" spans="3:16" ht="13.5" customHeight="1" hidden="1">
      <c r="C53" s="14"/>
      <c r="M53" s="14">
        <f t="shared" si="4"/>
        <v>0</v>
      </c>
      <c r="O53" s="14">
        <f t="shared" si="5"/>
        <v>0</v>
      </c>
      <c r="P53" s="27" t="e">
        <f t="shared" si="7"/>
        <v>#DIV/0!</v>
      </c>
    </row>
    <row r="54" spans="3:16" ht="13.5" customHeight="1" hidden="1">
      <c r="C54" s="14"/>
      <c r="M54" s="14">
        <f t="shared" si="4"/>
        <v>0</v>
      </c>
      <c r="O54" s="14">
        <f t="shared" si="5"/>
        <v>0</v>
      </c>
      <c r="P54" s="27" t="e">
        <f t="shared" si="7"/>
        <v>#DIV/0!</v>
      </c>
    </row>
    <row r="55" spans="3:16" ht="13.5" customHeight="1" hidden="1">
      <c r="C55" s="14"/>
      <c r="M55" s="14">
        <f t="shared" si="4"/>
        <v>0</v>
      </c>
      <c r="O55" s="14">
        <f t="shared" si="5"/>
        <v>0</v>
      </c>
      <c r="P55" s="27" t="e">
        <f t="shared" si="7"/>
        <v>#DIV/0!</v>
      </c>
    </row>
    <row r="56" spans="3:16" ht="13.5" customHeight="1" hidden="1">
      <c r="C56" s="14"/>
      <c r="M56" s="14">
        <f t="shared" si="4"/>
        <v>0</v>
      </c>
      <c r="O56" s="14">
        <f t="shared" si="5"/>
        <v>0</v>
      </c>
      <c r="P56" s="27" t="e">
        <f t="shared" si="7"/>
        <v>#DIV/0!</v>
      </c>
    </row>
    <row r="57" spans="3:16" ht="13.5" customHeight="1" hidden="1">
      <c r="C57" s="14"/>
      <c r="M57" s="14">
        <f t="shared" si="4"/>
        <v>0</v>
      </c>
      <c r="O57" s="14">
        <f t="shared" si="5"/>
        <v>0</v>
      </c>
      <c r="P57" s="27" t="e">
        <f t="shared" si="7"/>
        <v>#DIV/0!</v>
      </c>
    </row>
    <row r="58" spans="3:16" ht="13.5" customHeight="1" hidden="1">
      <c r="C58" s="14"/>
      <c r="M58" s="14">
        <f t="shared" si="4"/>
        <v>0</v>
      </c>
      <c r="O58" s="14">
        <f t="shared" si="5"/>
        <v>0</v>
      </c>
      <c r="P58" s="27" t="e">
        <f t="shared" si="7"/>
        <v>#DIV/0!</v>
      </c>
    </row>
    <row r="59" spans="3:16" ht="13.5" customHeight="1" hidden="1">
      <c r="C59" s="14"/>
      <c r="M59" s="14">
        <f t="shared" si="4"/>
        <v>0</v>
      </c>
      <c r="O59" s="14">
        <f t="shared" si="5"/>
        <v>0</v>
      </c>
      <c r="P59" s="27" t="e">
        <f t="shared" si="7"/>
        <v>#DIV/0!</v>
      </c>
    </row>
    <row r="60" spans="3:16" ht="13.5" customHeight="1" hidden="1">
      <c r="C60" s="14"/>
      <c r="M60" s="14">
        <f t="shared" si="4"/>
        <v>0</v>
      </c>
      <c r="O60" s="14">
        <f t="shared" si="5"/>
        <v>0</v>
      </c>
      <c r="P60" s="27" t="e">
        <f t="shared" si="7"/>
        <v>#DIV/0!</v>
      </c>
    </row>
    <row r="61" spans="3:16" ht="13.5" customHeight="1" hidden="1">
      <c r="C61" s="14"/>
      <c r="M61" s="14">
        <f t="shared" si="4"/>
        <v>0</v>
      </c>
      <c r="O61" s="14">
        <f t="shared" si="5"/>
        <v>0</v>
      </c>
      <c r="P61" s="27" t="e">
        <f t="shared" si="7"/>
        <v>#DIV/0!</v>
      </c>
    </row>
    <row r="62" spans="3:16" ht="13.5" customHeight="1" hidden="1">
      <c r="C62" s="14"/>
      <c r="M62" s="14">
        <f t="shared" si="4"/>
        <v>0</v>
      </c>
      <c r="O62" s="14">
        <f t="shared" si="5"/>
        <v>0</v>
      </c>
      <c r="P62" s="27" t="e">
        <f t="shared" si="7"/>
        <v>#DIV/0!</v>
      </c>
    </row>
    <row r="63" spans="3:16" ht="13.5" customHeight="1" hidden="1">
      <c r="C63" s="14"/>
      <c r="M63" s="14">
        <f t="shared" si="4"/>
        <v>0</v>
      </c>
      <c r="O63" s="14">
        <f t="shared" si="5"/>
        <v>0</v>
      </c>
      <c r="P63" s="27" t="e">
        <f t="shared" si="7"/>
        <v>#DIV/0!</v>
      </c>
    </row>
    <row r="64" spans="3:16" ht="13.5" customHeight="1" hidden="1">
      <c r="C64" s="14"/>
      <c r="M64" s="14">
        <f t="shared" si="4"/>
        <v>0</v>
      </c>
      <c r="O64" s="14">
        <f t="shared" si="5"/>
        <v>0</v>
      </c>
      <c r="P64" s="27" t="e">
        <f t="shared" si="7"/>
        <v>#DIV/0!</v>
      </c>
    </row>
    <row r="65" spans="2:16" ht="13.5" customHeight="1" hidden="1">
      <c r="B65" s="26"/>
      <c r="C65" s="14"/>
      <c r="M65" s="14">
        <f t="shared" si="4"/>
        <v>0</v>
      </c>
      <c r="O65" s="14">
        <f t="shared" si="5"/>
        <v>0</v>
      </c>
      <c r="P65" s="27" t="e">
        <f t="shared" si="7"/>
        <v>#DIV/0!</v>
      </c>
    </row>
    <row r="66" spans="2:16" ht="13.5" customHeight="1" hidden="1">
      <c r="B66" s="15"/>
      <c r="C66" s="15"/>
      <c r="M66" s="14">
        <f aca="true" t="shared" si="8" ref="M66:M97">SUM(D66:L66)</f>
        <v>0</v>
      </c>
      <c r="O66" s="14">
        <f aca="true" t="shared" si="9" ref="O66:O97">COUNT(D66:L66)</f>
        <v>0</v>
      </c>
      <c r="P66" s="27" t="e">
        <f t="shared" si="7"/>
        <v>#DIV/0!</v>
      </c>
    </row>
    <row r="67" spans="3:16" ht="13.5" customHeight="1" hidden="1">
      <c r="C67" s="14"/>
      <c r="M67" s="14">
        <f t="shared" si="8"/>
        <v>0</v>
      </c>
      <c r="O67" s="14">
        <f t="shared" si="9"/>
        <v>0</v>
      </c>
      <c r="P67" s="27" t="e">
        <f t="shared" si="7"/>
        <v>#DIV/0!</v>
      </c>
    </row>
    <row r="68" spans="2:16" ht="13.5" customHeight="1" hidden="1">
      <c r="B68" s="15"/>
      <c r="C68" s="14"/>
      <c r="M68" s="14">
        <f t="shared" si="8"/>
        <v>0</v>
      </c>
      <c r="O68" s="14">
        <f t="shared" si="9"/>
        <v>0</v>
      </c>
      <c r="P68" s="27" t="e">
        <f t="shared" si="7"/>
        <v>#DIV/0!</v>
      </c>
    </row>
    <row r="69" spans="3:16" ht="13.5" customHeight="1" hidden="1">
      <c r="C69" s="14"/>
      <c r="M69" s="14">
        <f t="shared" si="8"/>
        <v>0</v>
      </c>
      <c r="O69" s="14">
        <f t="shared" si="9"/>
        <v>0</v>
      </c>
      <c r="P69" s="27" t="e">
        <f t="shared" si="7"/>
        <v>#DIV/0!</v>
      </c>
    </row>
    <row r="70" spans="3:16" ht="13.5" customHeight="1" hidden="1">
      <c r="C70" s="14"/>
      <c r="M70" s="14">
        <f t="shared" si="8"/>
        <v>0</v>
      </c>
      <c r="O70" s="14">
        <f t="shared" si="9"/>
        <v>0</v>
      </c>
      <c r="P70" s="27" t="e">
        <f t="shared" si="7"/>
        <v>#DIV/0!</v>
      </c>
    </row>
    <row r="71" spans="3:16" ht="13.5" customHeight="1" hidden="1">
      <c r="C71" s="14"/>
      <c r="M71" s="14">
        <f t="shared" si="8"/>
        <v>0</v>
      </c>
      <c r="O71" s="14">
        <f t="shared" si="9"/>
        <v>0</v>
      </c>
      <c r="P71" s="27" t="e">
        <f t="shared" si="7"/>
        <v>#DIV/0!</v>
      </c>
    </row>
    <row r="72" spans="3:16" ht="13.5" customHeight="1" hidden="1">
      <c r="C72" s="14"/>
      <c r="M72" s="14">
        <f t="shared" si="8"/>
        <v>0</v>
      </c>
      <c r="O72" s="14">
        <f t="shared" si="9"/>
        <v>0</v>
      </c>
      <c r="P72" s="27" t="e">
        <f t="shared" si="7"/>
        <v>#DIV/0!</v>
      </c>
    </row>
    <row r="73" spans="3:16" ht="13.5" customHeight="1" hidden="1">
      <c r="C73" s="14"/>
      <c r="M73" s="14">
        <f t="shared" si="8"/>
        <v>0</v>
      </c>
      <c r="O73" s="14">
        <f t="shared" si="9"/>
        <v>0</v>
      </c>
      <c r="P73" s="27" t="e">
        <f t="shared" si="7"/>
        <v>#DIV/0!</v>
      </c>
    </row>
    <row r="74" spans="2:16" ht="13.5" customHeight="1" hidden="1">
      <c r="B74" s="15"/>
      <c r="C74" s="14"/>
      <c r="M74" s="14">
        <f t="shared" si="8"/>
        <v>0</v>
      </c>
      <c r="O74" s="14">
        <f t="shared" si="9"/>
        <v>0</v>
      </c>
      <c r="P74" s="27" t="e">
        <f t="shared" si="7"/>
        <v>#DIV/0!</v>
      </c>
    </row>
    <row r="75" spans="3:16" ht="13.5" customHeight="1" hidden="1">
      <c r="C75" s="14"/>
      <c r="M75" s="14">
        <f t="shared" si="8"/>
        <v>0</v>
      </c>
      <c r="O75" s="14">
        <f t="shared" si="9"/>
        <v>0</v>
      </c>
      <c r="P75" s="27" t="e">
        <f t="shared" si="7"/>
        <v>#DIV/0!</v>
      </c>
    </row>
    <row r="76" spans="3:16" ht="13.5" customHeight="1" hidden="1">
      <c r="C76" s="14"/>
      <c r="M76" s="14">
        <f t="shared" si="8"/>
        <v>0</v>
      </c>
      <c r="O76" s="14">
        <f t="shared" si="9"/>
        <v>0</v>
      </c>
      <c r="P76" s="27" t="e">
        <f t="shared" si="7"/>
        <v>#DIV/0!</v>
      </c>
    </row>
    <row r="77" spans="2:16" ht="13.5" customHeight="1" hidden="1">
      <c r="B77" s="15"/>
      <c r="C77" s="14"/>
      <c r="M77" s="14">
        <f t="shared" si="8"/>
        <v>0</v>
      </c>
      <c r="O77" s="14">
        <f t="shared" si="9"/>
        <v>0</v>
      </c>
      <c r="P77" s="27" t="e">
        <f t="shared" si="7"/>
        <v>#DIV/0!</v>
      </c>
    </row>
    <row r="78" spans="3:16" ht="13.5" customHeight="1" hidden="1">
      <c r="C78" s="14"/>
      <c r="M78" s="14">
        <f t="shared" si="8"/>
        <v>0</v>
      </c>
      <c r="O78" s="14">
        <f t="shared" si="9"/>
        <v>0</v>
      </c>
      <c r="P78" s="27" t="e">
        <f>M78/O78</f>
        <v>#DIV/0!</v>
      </c>
    </row>
    <row r="79" spans="3:16" ht="13.5" customHeight="1" hidden="1">
      <c r="C79" s="14"/>
      <c r="M79" s="14">
        <f t="shared" si="8"/>
        <v>0</v>
      </c>
      <c r="O79" s="14">
        <f t="shared" si="9"/>
        <v>0</v>
      </c>
      <c r="P79" s="27" t="e">
        <f>SUM(M79/O79)</f>
        <v>#DIV/0!</v>
      </c>
    </row>
    <row r="80" spans="3:16" ht="13.5" customHeight="1" hidden="1">
      <c r="C80" s="14"/>
      <c r="M80" s="14">
        <f t="shared" si="8"/>
        <v>0</v>
      </c>
      <c r="O80" s="14">
        <f t="shared" si="9"/>
        <v>0</v>
      </c>
      <c r="P80" s="27" t="e">
        <f>SUM(M80/O80)</f>
        <v>#DIV/0!</v>
      </c>
    </row>
    <row r="81" spans="3:16" ht="13.5" customHeight="1" hidden="1">
      <c r="C81" s="14"/>
      <c r="M81" s="14">
        <f t="shared" si="8"/>
        <v>0</v>
      </c>
      <c r="O81" s="14">
        <f t="shared" si="9"/>
        <v>0</v>
      </c>
      <c r="P81" s="27" t="e">
        <f>SUM(M81/O81)</f>
        <v>#DIV/0!</v>
      </c>
    </row>
    <row r="82" spans="2:16" ht="13.5" customHeight="1" hidden="1">
      <c r="B82" s="26"/>
      <c r="C82" s="14"/>
      <c r="M82" s="14">
        <f t="shared" si="8"/>
        <v>0</v>
      </c>
      <c r="O82" s="14">
        <f t="shared" si="9"/>
        <v>0</v>
      </c>
      <c r="P82" s="27" t="e">
        <f>SUM(M82/O82)</f>
        <v>#DIV/0!</v>
      </c>
    </row>
    <row r="83" spans="3:16" ht="13.5" customHeight="1" hidden="1">
      <c r="C83" s="14"/>
      <c r="M83" s="14">
        <f t="shared" si="8"/>
        <v>0</v>
      </c>
      <c r="O83" s="14">
        <f t="shared" si="9"/>
        <v>0</v>
      </c>
      <c r="P83" s="27" t="e">
        <f>M83/O83</f>
        <v>#DIV/0!</v>
      </c>
    </row>
    <row r="84" spans="3:16" ht="13.5" customHeight="1" hidden="1">
      <c r="C84" s="14"/>
      <c r="M84" s="14">
        <f t="shared" si="8"/>
        <v>0</v>
      </c>
      <c r="O84" s="14">
        <f t="shared" si="9"/>
        <v>0</v>
      </c>
      <c r="P84" s="27" t="e">
        <f>M84/O84</f>
        <v>#DIV/0!</v>
      </c>
    </row>
    <row r="85" spans="2:16" ht="13.5" customHeight="1" hidden="1">
      <c r="B85" s="15"/>
      <c r="C85" s="14"/>
      <c r="M85" s="14">
        <f t="shared" si="8"/>
        <v>0</v>
      </c>
      <c r="O85" s="14">
        <f t="shared" si="9"/>
        <v>0</v>
      </c>
      <c r="P85" s="27" t="e">
        <f>M85/O85</f>
        <v>#DIV/0!</v>
      </c>
    </row>
    <row r="86" spans="3:16" ht="13.5" customHeight="1" hidden="1">
      <c r="C86" s="14"/>
      <c r="M86" s="14">
        <f t="shared" si="8"/>
        <v>0</v>
      </c>
      <c r="O86" s="14">
        <f t="shared" si="9"/>
        <v>0</v>
      </c>
      <c r="P86" s="27" t="e">
        <f>M86/O86</f>
        <v>#DIV/0!</v>
      </c>
    </row>
    <row r="87" spans="3:16" ht="13.5" customHeight="1" hidden="1">
      <c r="C87" s="14"/>
      <c r="M87" s="14">
        <f t="shared" si="8"/>
        <v>0</v>
      </c>
      <c r="O87" s="14">
        <f t="shared" si="9"/>
        <v>0</v>
      </c>
      <c r="P87" s="27" t="e">
        <f>SUM(M87/O87)</f>
        <v>#DIV/0!</v>
      </c>
    </row>
    <row r="88" spans="3:16" ht="13.5" customHeight="1" hidden="1">
      <c r="C88" s="14"/>
      <c r="M88" s="14">
        <f t="shared" si="8"/>
        <v>0</v>
      </c>
      <c r="O88" s="14">
        <f t="shared" si="9"/>
        <v>0</v>
      </c>
      <c r="P88" s="27" t="e">
        <f>SUM(M88/O88)</f>
        <v>#DIV/0!</v>
      </c>
    </row>
    <row r="89" spans="3:16" ht="13.5" customHeight="1" hidden="1">
      <c r="C89" s="14"/>
      <c r="M89" s="14">
        <f t="shared" si="8"/>
        <v>0</v>
      </c>
      <c r="O89" s="14">
        <f t="shared" si="9"/>
        <v>0</v>
      </c>
      <c r="P89" s="27" t="e">
        <f>M89/O89</f>
        <v>#DIV/0!</v>
      </c>
    </row>
    <row r="90" spans="3:16" ht="13.5" customHeight="1" hidden="1">
      <c r="C90" s="14"/>
      <c r="M90" s="14">
        <f t="shared" si="8"/>
        <v>0</v>
      </c>
      <c r="O90" s="14">
        <f t="shared" si="9"/>
        <v>0</v>
      </c>
      <c r="P90" s="27" t="e">
        <f aca="true" t="shared" si="10" ref="P90:P97">SUM(M90/O90)</f>
        <v>#DIV/0!</v>
      </c>
    </row>
    <row r="91" spans="3:16" ht="13.5" customHeight="1" hidden="1">
      <c r="C91" s="14"/>
      <c r="M91" s="14">
        <f t="shared" si="8"/>
        <v>0</v>
      </c>
      <c r="O91" s="14">
        <f t="shared" si="9"/>
        <v>0</v>
      </c>
      <c r="P91" s="27" t="e">
        <f t="shared" si="10"/>
        <v>#DIV/0!</v>
      </c>
    </row>
    <row r="92" spans="2:16" ht="13.5" customHeight="1" hidden="1">
      <c r="B92" s="15"/>
      <c r="C92" s="14"/>
      <c r="M92" s="14">
        <f t="shared" si="8"/>
        <v>0</v>
      </c>
      <c r="O92" s="14">
        <f t="shared" si="9"/>
        <v>0</v>
      </c>
      <c r="P92" s="27" t="e">
        <f t="shared" si="10"/>
        <v>#DIV/0!</v>
      </c>
    </row>
    <row r="93" spans="2:16" ht="13.5" customHeight="1" hidden="1">
      <c r="B93" s="15"/>
      <c r="C93" s="14"/>
      <c r="M93" s="14">
        <f t="shared" si="8"/>
        <v>0</v>
      </c>
      <c r="O93" s="14">
        <f t="shared" si="9"/>
        <v>0</v>
      </c>
      <c r="P93" s="27" t="e">
        <f t="shared" si="10"/>
        <v>#DIV/0!</v>
      </c>
    </row>
    <row r="94" spans="2:16" ht="13.5" customHeight="1" hidden="1">
      <c r="B94" s="15"/>
      <c r="C94" s="14"/>
      <c r="M94" s="14">
        <f t="shared" si="8"/>
        <v>0</v>
      </c>
      <c r="O94" s="14">
        <f t="shared" si="9"/>
        <v>0</v>
      </c>
      <c r="P94" s="27" t="e">
        <f t="shared" si="10"/>
        <v>#DIV/0!</v>
      </c>
    </row>
    <row r="95" spans="2:16" ht="13.5" customHeight="1" hidden="1">
      <c r="B95" s="15"/>
      <c r="C95" s="15"/>
      <c r="M95" s="14">
        <f t="shared" si="8"/>
        <v>0</v>
      </c>
      <c r="O95" s="14">
        <f t="shared" si="9"/>
        <v>0</v>
      </c>
      <c r="P95" s="27" t="e">
        <f t="shared" si="10"/>
        <v>#DIV/0!</v>
      </c>
    </row>
    <row r="96" spans="3:16" ht="13.5" customHeight="1" hidden="1">
      <c r="C96" s="14"/>
      <c r="M96" s="14">
        <f t="shared" si="8"/>
        <v>0</v>
      </c>
      <c r="O96" s="14">
        <f t="shared" si="9"/>
        <v>0</v>
      </c>
      <c r="P96" s="27" t="e">
        <f t="shared" si="10"/>
        <v>#DIV/0!</v>
      </c>
    </row>
    <row r="97" spans="3:16" ht="13.5" customHeight="1" hidden="1">
      <c r="C97" s="14"/>
      <c r="M97" s="14">
        <f t="shared" si="8"/>
        <v>0</v>
      </c>
      <c r="O97" s="14">
        <f t="shared" si="9"/>
        <v>0</v>
      </c>
      <c r="P97" s="27" t="e">
        <f t="shared" si="10"/>
        <v>#DIV/0!</v>
      </c>
    </row>
    <row r="98" spans="3:16" ht="13.5" customHeight="1" hidden="1">
      <c r="C98" s="14"/>
      <c r="M98" s="14">
        <f>SUM(D98:L98)</f>
        <v>0</v>
      </c>
      <c r="O98" s="14">
        <f>COUNT(D98:L98)</f>
        <v>0</v>
      </c>
      <c r="P98" s="27" t="e">
        <f>M98/O98</f>
        <v>#DIV/0!</v>
      </c>
    </row>
    <row r="99" spans="3:16" ht="13.5" customHeight="1" hidden="1">
      <c r="C99" s="14"/>
      <c r="M99" s="14">
        <f>SUM(D99:L99)</f>
        <v>0</v>
      </c>
      <c r="O99" s="14">
        <f>COUNT(D99:L99)</f>
        <v>0</v>
      </c>
      <c r="P99" s="27" t="e">
        <f>SUM(M99/O99)</f>
        <v>#DIV/0!</v>
      </c>
    </row>
    <row r="100" spans="3:16" ht="13.5" customHeight="1" hidden="1">
      <c r="C100" s="14"/>
      <c r="M100" s="14">
        <f>SUM(D100:L100)</f>
        <v>0</v>
      </c>
      <c r="O100" s="14">
        <f>COUNT(D100:L100)</f>
        <v>0</v>
      </c>
      <c r="P100" s="27" t="e">
        <f>SUM(M100/O100)</f>
        <v>#DIV/0!</v>
      </c>
    </row>
    <row r="101" spans="3:16" ht="13.5" customHeight="1" hidden="1">
      <c r="C101" s="14"/>
      <c r="M101" s="14">
        <f>SUM(D101:L101)</f>
        <v>0</v>
      </c>
      <c r="O101" s="14">
        <f>COUNT(D101:L101)</f>
        <v>0</v>
      </c>
      <c r="P101" s="27" t="e">
        <f>SUM(M101/O101)</f>
        <v>#DIV/0!</v>
      </c>
    </row>
    <row r="102" spans="1:16" ht="13.5" customHeight="1">
      <c r="A102" s="14">
        <v>1</v>
      </c>
      <c r="B102" s="47" t="s">
        <v>94</v>
      </c>
      <c r="C102" s="14" t="s">
        <v>44</v>
      </c>
      <c r="D102" s="14">
        <v>190</v>
      </c>
      <c r="E102" s="14">
        <v>190</v>
      </c>
      <c r="F102" s="14">
        <v>157</v>
      </c>
      <c r="G102" s="14">
        <v>138</v>
      </c>
      <c r="H102" s="14">
        <v>181</v>
      </c>
      <c r="I102" s="14">
        <v>165</v>
      </c>
      <c r="J102" s="14">
        <v>185</v>
      </c>
      <c r="K102" s="14">
        <v>123</v>
      </c>
      <c r="L102" s="14">
        <v>177</v>
      </c>
      <c r="M102" s="14">
        <f>SUM(D102:L102)</f>
        <v>1506</v>
      </c>
      <c r="N102" s="14">
        <f>IF(O102&gt;=5,SUM(LARGE(D102:L102,1),LARGE(D102:L102,2),LARGE(D102:L102,3),LARGE(D102:L102,4),LARGE(D102:L102,5)),0)</f>
        <v>923</v>
      </c>
      <c r="O102" s="14">
        <f>COUNT(D102:L102)</f>
        <v>9</v>
      </c>
      <c r="P102" s="27">
        <f>SUM(M102/O102)</f>
        <v>167.33333333333334</v>
      </c>
    </row>
    <row r="103" spans="1:16" ht="13.5" customHeight="1">
      <c r="A103" s="14">
        <v>2</v>
      </c>
      <c r="B103" s="47" t="s">
        <v>90</v>
      </c>
      <c r="C103" s="14" t="s">
        <v>44</v>
      </c>
      <c r="D103" s="14">
        <v>149</v>
      </c>
      <c r="E103" s="14">
        <v>143</v>
      </c>
      <c r="F103" s="14">
        <v>166</v>
      </c>
      <c r="G103" s="14">
        <v>169</v>
      </c>
      <c r="H103" s="14">
        <v>164</v>
      </c>
      <c r="I103" s="14">
        <v>190</v>
      </c>
      <c r="J103" s="14">
        <v>158</v>
      </c>
      <c r="K103" s="14">
        <v>182</v>
      </c>
      <c r="L103" s="14">
        <v>157</v>
      </c>
      <c r="M103" s="14">
        <f>SUM(D103:L103)</f>
        <v>1478</v>
      </c>
      <c r="N103" s="14">
        <f>IF(O103&gt;=5,SUM(LARGE(D103:L103,1),LARGE(D103:L103,2),LARGE(D103:L103,3),LARGE(D103:L103,4),LARGE(D103:L103,5)),0)</f>
        <v>871</v>
      </c>
      <c r="O103" s="14">
        <f>COUNT(D103:L103)</f>
        <v>9</v>
      </c>
      <c r="P103" s="27">
        <f>SUM(M103/O103)</f>
        <v>164.22222222222223</v>
      </c>
    </row>
    <row r="104" spans="1:16" ht="13.5" customHeight="1">
      <c r="A104" s="14">
        <v>3</v>
      </c>
      <c r="B104" s="47" t="s">
        <v>122</v>
      </c>
      <c r="C104" s="14" t="s">
        <v>80</v>
      </c>
      <c r="D104" s="14">
        <v>148</v>
      </c>
      <c r="E104" s="14">
        <v>172</v>
      </c>
      <c r="F104" s="14">
        <v>185</v>
      </c>
      <c r="G104" s="14">
        <v>156</v>
      </c>
      <c r="H104" s="14">
        <v>160</v>
      </c>
      <c r="I104" s="14">
        <v>155</v>
      </c>
      <c r="J104" s="14">
        <v>184</v>
      </c>
      <c r="K104" s="14">
        <v>147</v>
      </c>
      <c r="L104" s="14">
        <v>170</v>
      </c>
      <c r="M104" s="14">
        <f>SUM(D104:L104)</f>
        <v>1477</v>
      </c>
      <c r="N104" s="14">
        <f>IF(O104&gt;=5,SUM(LARGE(D104:L104,1),LARGE(D104:L104,2),LARGE(D104:L104,3),LARGE(D104:L104,4),LARGE(D104:L104,5)),0)</f>
        <v>871</v>
      </c>
      <c r="O104" s="14">
        <f>COUNT(D104:L104)</f>
        <v>9</v>
      </c>
      <c r="P104" s="27">
        <f>SUM(M104/O104)</f>
        <v>164.11111111111111</v>
      </c>
    </row>
    <row r="105" spans="1:16" ht="13.5" customHeight="1">
      <c r="A105" s="14">
        <v>4</v>
      </c>
      <c r="B105" s="47" t="s">
        <v>86</v>
      </c>
      <c r="C105" s="14" t="s">
        <v>10</v>
      </c>
      <c r="D105" s="14">
        <v>168</v>
      </c>
      <c r="E105" s="14">
        <v>150</v>
      </c>
      <c r="F105" s="14">
        <v>185</v>
      </c>
      <c r="J105" s="14">
        <v>178</v>
      </c>
      <c r="K105" s="14">
        <v>148</v>
      </c>
      <c r="L105" s="14">
        <v>143</v>
      </c>
      <c r="M105" s="14">
        <f>SUM(D105:L105)</f>
        <v>972</v>
      </c>
      <c r="N105" s="14">
        <f>IF(O105&gt;=5,SUM(LARGE(D105:L105,1),LARGE(D105:L105,2),LARGE(D105:L105,3),LARGE(D105:L105,4),LARGE(D105:L105,5)),0)</f>
        <v>829</v>
      </c>
      <c r="O105" s="14">
        <f>COUNT(D105:L105)</f>
        <v>6</v>
      </c>
      <c r="P105" s="27">
        <f>SUM(M105/O105)</f>
        <v>162</v>
      </c>
    </row>
    <row r="106" spans="1:16" ht="14.25" customHeight="1">
      <c r="A106" s="14">
        <v>5</v>
      </c>
      <c r="B106" s="47" t="s">
        <v>104</v>
      </c>
      <c r="C106" s="14" t="s">
        <v>81</v>
      </c>
      <c r="D106" s="14">
        <v>138</v>
      </c>
      <c r="E106" s="14">
        <v>138</v>
      </c>
      <c r="F106" s="14">
        <v>125</v>
      </c>
      <c r="G106" s="14">
        <v>141</v>
      </c>
      <c r="H106" s="14">
        <v>163</v>
      </c>
      <c r="I106" s="14">
        <v>153</v>
      </c>
      <c r="J106" s="14">
        <v>178</v>
      </c>
      <c r="K106" s="14">
        <v>196</v>
      </c>
      <c r="L106" s="14">
        <v>171</v>
      </c>
      <c r="M106" s="14">
        <f>SUM(D106:L106)</f>
        <v>1403</v>
      </c>
      <c r="N106" s="14">
        <f>IF(O106&gt;=5,SUM(LARGE(D106:L106,1),LARGE(D106:L106,2),LARGE(D106:L106,3),LARGE(D106:L106,4),LARGE(D106:L106,5)),0)</f>
        <v>861</v>
      </c>
      <c r="O106" s="14">
        <f>COUNT(D106:L106)</f>
        <v>9</v>
      </c>
      <c r="P106" s="27">
        <f>SUM(M106/O106)</f>
        <v>155.88888888888889</v>
      </c>
    </row>
    <row r="107" spans="1:16" ht="13.5" customHeight="1">
      <c r="A107" s="14">
        <v>6</v>
      </c>
      <c r="B107" s="47" t="s">
        <v>182</v>
      </c>
      <c r="C107" s="14" t="s">
        <v>44</v>
      </c>
      <c r="J107" s="14">
        <v>175</v>
      </c>
      <c r="K107" s="14">
        <v>152</v>
      </c>
      <c r="L107" s="14">
        <v>140</v>
      </c>
      <c r="M107" s="14">
        <f>SUM(D107:L107)</f>
        <v>467</v>
      </c>
      <c r="N107" s="14">
        <f>IF(O107&gt;=5,SUM(LARGE(D107:L107,1),LARGE(D107:L107,2),LARGE(D107:L107,3),LARGE(D107:L107,4),LARGE(D107:L107,5)),0)</f>
        <v>0</v>
      </c>
      <c r="O107" s="14">
        <f>COUNT(D107:L107)</f>
        <v>3</v>
      </c>
      <c r="P107" s="27">
        <f>SUM(M107/O107)</f>
        <v>155.66666666666666</v>
      </c>
    </row>
    <row r="108" spans="1:16" ht="13.5" customHeight="1">
      <c r="A108" s="14">
        <v>7</v>
      </c>
      <c r="B108" s="47" t="s">
        <v>186</v>
      </c>
      <c r="C108" s="14" t="s">
        <v>9</v>
      </c>
      <c r="J108" s="14">
        <v>157</v>
      </c>
      <c r="K108" s="14">
        <v>148</v>
      </c>
      <c r="L108" s="14">
        <v>161</v>
      </c>
      <c r="M108" s="14">
        <f>SUM(D108:L108)</f>
        <v>466</v>
      </c>
      <c r="N108" s="14">
        <f>IF(O108&gt;=5,SUM(LARGE(D108:L108,1),LARGE(D108:L108,2),LARGE(D108:L108,3),LARGE(D108:L108,4),LARGE(D108:L108,5)),0)</f>
        <v>0</v>
      </c>
      <c r="O108" s="14">
        <f>COUNT(D108:L108)</f>
        <v>3</v>
      </c>
      <c r="P108" s="27">
        <f>SUM(M108/O108)</f>
        <v>155.33333333333334</v>
      </c>
    </row>
    <row r="109" spans="1:16" ht="14.25" customHeight="1">
      <c r="A109" s="14">
        <v>8</v>
      </c>
      <c r="B109" s="47" t="s">
        <v>74</v>
      </c>
      <c r="C109" s="14" t="s">
        <v>10</v>
      </c>
      <c r="H109" s="14">
        <v>149</v>
      </c>
      <c r="I109" s="14">
        <v>155</v>
      </c>
      <c r="M109" s="14">
        <f>SUM(D109:L109)</f>
        <v>304</v>
      </c>
      <c r="N109" s="14">
        <f>IF(O109&gt;=5,SUM(LARGE(D109:L109,1),LARGE(D109:L109,2),LARGE(D109:L109,3),LARGE(D109:L109,4),LARGE(D109:L109,5)),0)</f>
        <v>0</v>
      </c>
      <c r="O109" s="14">
        <f>COUNT(D109:L109)</f>
        <v>2</v>
      </c>
      <c r="P109" s="27">
        <f>SUM(M109/O109)</f>
        <v>152</v>
      </c>
    </row>
    <row r="110" spans="1:16" ht="14.25" customHeight="1">
      <c r="A110" s="14">
        <v>9</v>
      </c>
      <c r="B110" s="47" t="s">
        <v>108</v>
      </c>
      <c r="C110" s="14" t="s">
        <v>78</v>
      </c>
      <c r="D110" s="14">
        <v>142</v>
      </c>
      <c r="E110" s="14">
        <v>157</v>
      </c>
      <c r="F110" s="14">
        <v>151</v>
      </c>
      <c r="G110" s="14">
        <v>136</v>
      </c>
      <c r="H110" s="14">
        <v>145</v>
      </c>
      <c r="I110" s="14">
        <v>185</v>
      </c>
      <c r="J110" s="14">
        <v>138</v>
      </c>
      <c r="K110" s="14">
        <v>164</v>
      </c>
      <c r="L110" s="14">
        <v>148</v>
      </c>
      <c r="M110" s="14">
        <f>SUM(D110:L110)</f>
        <v>1366</v>
      </c>
      <c r="N110" s="14">
        <f>IF(O110&gt;=5,SUM(LARGE(D110:L110,1),LARGE(D110:L110,2),LARGE(D110:L110,3),LARGE(D110:L110,4),LARGE(D110:L110,5)),0)</f>
        <v>805</v>
      </c>
      <c r="O110" s="14">
        <f>COUNT(D110:L110)</f>
        <v>9</v>
      </c>
      <c r="P110" s="27">
        <f>SUM(M110/O110)</f>
        <v>151.77777777777777</v>
      </c>
    </row>
    <row r="111" spans="1:16" ht="13.5" customHeight="1">
      <c r="A111" s="14">
        <v>10</v>
      </c>
      <c r="B111" s="47" t="s">
        <v>87</v>
      </c>
      <c r="C111" s="14" t="s">
        <v>10</v>
      </c>
      <c r="D111" s="14">
        <v>173</v>
      </c>
      <c r="E111" s="14">
        <v>117</v>
      </c>
      <c r="F111" s="14">
        <v>145</v>
      </c>
      <c r="G111" s="14">
        <v>167</v>
      </c>
      <c r="H111" s="14">
        <v>148</v>
      </c>
      <c r="I111" s="14">
        <v>145</v>
      </c>
      <c r="J111" s="14">
        <v>182</v>
      </c>
      <c r="K111" s="14">
        <v>156</v>
      </c>
      <c r="L111" s="14">
        <v>131</v>
      </c>
      <c r="M111" s="14">
        <f>SUM(D111:L111)</f>
        <v>1364</v>
      </c>
      <c r="N111" s="14">
        <f>IF(O111&gt;=5,SUM(LARGE(D111:L111,1),LARGE(D111:L111,2),LARGE(D111:L111,3),LARGE(D111:L111,4),LARGE(D111:L111,5)),0)</f>
        <v>826</v>
      </c>
      <c r="O111" s="14">
        <f>COUNT(D111:L111)</f>
        <v>9</v>
      </c>
      <c r="P111" s="27">
        <f>SUM(M111/O111)</f>
        <v>151.55555555555554</v>
      </c>
    </row>
    <row r="112" spans="1:16" ht="13.5" customHeight="1">
      <c r="A112" s="14">
        <v>11</v>
      </c>
      <c r="B112" s="47" t="s">
        <v>120</v>
      </c>
      <c r="C112" s="14" t="s">
        <v>80</v>
      </c>
      <c r="D112" s="14">
        <v>175</v>
      </c>
      <c r="E112" s="14">
        <v>157</v>
      </c>
      <c r="F112" s="14">
        <v>157</v>
      </c>
      <c r="G112" s="14">
        <v>123</v>
      </c>
      <c r="H112" s="14">
        <v>129</v>
      </c>
      <c r="I112" s="14">
        <v>158</v>
      </c>
      <c r="M112" s="14">
        <f>SUM(D112:L112)</f>
        <v>899</v>
      </c>
      <c r="N112" s="14">
        <f>IF(O112&gt;=5,SUM(LARGE(D112:L112,1),LARGE(D112:L112,2),LARGE(D112:L112,3),LARGE(D112:L112,4),LARGE(D112:L112,5)),0)</f>
        <v>776</v>
      </c>
      <c r="O112" s="14">
        <f>COUNT(D112:L112)</f>
        <v>6</v>
      </c>
      <c r="P112" s="27">
        <f>SUM(M112/O112)</f>
        <v>149.83333333333334</v>
      </c>
    </row>
    <row r="113" spans="1:16" ht="13.5" customHeight="1">
      <c r="A113" s="14">
        <v>12</v>
      </c>
      <c r="B113" s="47" t="s">
        <v>100</v>
      </c>
      <c r="C113" s="14" t="s">
        <v>8</v>
      </c>
      <c r="D113" s="14">
        <v>132</v>
      </c>
      <c r="E113" s="14">
        <v>136</v>
      </c>
      <c r="F113" s="14">
        <v>146</v>
      </c>
      <c r="H113" s="14">
        <v>163</v>
      </c>
      <c r="I113" s="14">
        <v>196</v>
      </c>
      <c r="J113" s="14">
        <v>138</v>
      </c>
      <c r="K113" s="14">
        <v>125</v>
      </c>
      <c r="L113" s="14">
        <v>129</v>
      </c>
      <c r="M113" s="14">
        <f>SUM(D113:L113)</f>
        <v>1165</v>
      </c>
      <c r="N113" s="14">
        <f>IF(O113&gt;=5,SUM(LARGE(D113:L113,1),LARGE(D113:L113,2),LARGE(D113:L113,3),LARGE(D113:L113,4),LARGE(D113:L113,5)),0)</f>
        <v>779</v>
      </c>
      <c r="O113" s="14">
        <f>COUNT(D113:L113)</f>
        <v>8</v>
      </c>
      <c r="P113" s="27">
        <f>SUM(M113/O113)</f>
        <v>145.625</v>
      </c>
    </row>
    <row r="114" spans="1:16" ht="14.25" customHeight="1">
      <c r="A114" s="14">
        <v>13</v>
      </c>
      <c r="B114" s="47" t="s">
        <v>68</v>
      </c>
      <c r="C114" s="14" t="s">
        <v>77</v>
      </c>
      <c r="D114" s="14">
        <v>145</v>
      </c>
      <c r="E114" s="14">
        <v>134</v>
      </c>
      <c r="F114" s="14">
        <v>146</v>
      </c>
      <c r="G114" s="14">
        <v>153</v>
      </c>
      <c r="H114" s="14">
        <v>130</v>
      </c>
      <c r="I114" s="14">
        <v>153</v>
      </c>
      <c r="J114" s="14">
        <v>151</v>
      </c>
      <c r="M114" s="14">
        <f>SUM(D114:L114)</f>
        <v>1012</v>
      </c>
      <c r="N114" s="14">
        <f>IF(O114&gt;=5,SUM(LARGE(D114:L114,1),LARGE(D114:L114,2),LARGE(D114:L114,3),LARGE(D114:L114,4),LARGE(D114:L114,5)),0)</f>
        <v>748</v>
      </c>
      <c r="O114" s="14">
        <f>COUNT(D114:L114)</f>
        <v>7</v>
      </c>
      <c r="P114" s="27">
        <f>SUM(M114/O114)</f>
        <v>144.57142857142858</v>
      </c>
    </row>
    <row r="115" spans="1:16" ht="13.5" customHeight="1">
      <c r="A115" s="14">
        <v>14</v>
      </c>
      <c r="B115" s="48" t="s">
        <v>167</v>
      </c>
      <c r="C115" s="14" t="s">
        <v>78</v>
      </c>
      <c r="G115" s="14">
        <v>142</v>
      </c>
      <c r="H115" s="14">
        <v>131</v>
      </c>
      <c r="I115" s="14">
        <v>158</v>
      </c>
      <c r="M115" s="14">
        <f>SUM(D115:L115)</f>
        <v>431</v>
      </c>
      <c r="N115" s="14">
        <f>IF(O115&gt;=5,SUM(LARGE(D115:L115,1),LARGE(D115:L115,2),LARGE(D115:L115,3),LARGE(D115:L115,4),LARGE(D115:L115,5)),0)</f>
        <v>0</v>
      </c>
      <c r="O115" s="14">
        <f>COUNT(D115:L115)</f>
        <v>3</v>
      </c>
      <c r="P115" s="27">
        <f>SUM(M115/O115)</f>
        <v>143.66666666666666</v>
      </c>
    </row>
    <row r="116" spans="1:16" ht="13.5" customHeight="1">
      <c r="A116" s="14">
        <v>15</v>
      </c>
      <c r="B116" s="47" t="s">
        <v>91</v>
      </c>
      <c r="C116" s="14" t="s">
        <v>44</v>
      </c>
      <c r="D116" s="14">
        <v>112</v>
      </c>
      <c r="E116" s="14">
        <v>123</v>
      </c>
      <c r="F116" s="14">
        <v>158</v>
      </c>
      <c r="G116" s="14">
        <v>197</v>
      </c>
      <c r="H116" s="14">
        <v>111</v>
      </c>
      <c r="I116" s="14">
        <v>185</v>
      </c>
      <c r="J116" s="14">
        <v>141</v>
      </c>
      <c r="K116" s="14">
        <v>140</v>
      </c>
      <c r="L116" s="14">
        <v>124</v>
      </c>
      <c r="M116" s="14">
        <f>SUM(D116:L116)</f>
        <v>1291</v>
      </c>
      <c r="N116" s="14">
        <f>IF(O116&gt;=5,SUM(LARGE(D116:L116,1),LARGE(D116:L116,2),LARGE(D116:L116,3),LARGE(D116:L116,4),LARGE(D116:L116,5)),0)</f>
        <v>821</v>
      </c>
      <c r="O116" s="14">
        <f>COUNT(D116:L116)</f>
        <v>9</v>
      </c>
      <c r="P116" s="27">
        <f>SUM(M116/O116)</f>
        <v>143.44444444444446</v>
      </c>
    </row>
    <row r="117" spans="1:16" ht="14.25" customHeight="1">
      <c r="A117" s="14">
        <v>16</v>
      </c>
      <c r="B117" s="47" t="s">
        <v>174</v>
      </c>
      <c r="C117" s="14" t="s">
        <v>81</v>
      </c>
      <c r="G117" s="14">
        <v>139</v>
      </c>
      <c r="H117" s="14">
        <v>147</v>
      </c>
      <c r="I117" s="14">
        <v>144</v>
      </c>
      <c r="M117" s="14">
        <f>SUM(D117:L117)</f>
        <v>430</v>
      </c>
      <c r="N117" s="14">
        <f>IF(O117&gt;=5,SUM(LARGE(D117:L117,1),LARGE(D117:L117,2),LARGE(D117:L117,3),LARGE(D117:L117,4),LARGE(D117:L117,5)),0)</f>
        <v>0</v>
      </c>
      <c r="O117" s="14">
        <f>COUNT(D117:L117)</f>
        <v>3</v>
      </c>
      <c r="P117" s="27">
        <f>SUM(M117/O117)</f>
        <v>143.33333333333334</v>
      </c>
    </row>
    <row r="118" spans="1:16" ht="14.25" customHeight="1">
      <c r="A118" s="14">
        <v>17</v>
      </c>
      <c r="B118" s="47" t="s">
        <v>89</v>
      </c>
      <c r="C118" s="14" t="s">
        <v>10</v>
      </c>
      <c r="D118" s="14">
        <v>138</v>
      </c>
      <c r="E118" s="14">
        <v>149</v>
      </c>
      <c r="F118" s="14">
        <v>155</v>
      </c>
      <c r="G118" s="14">
        <v>137</v>
      </c>
      <c r="H118" s="14">
        <v>130</v>
      </c>
      <c r="I118" s="14">
        <v>150</v>
      </c>
      <c r="M118" s="14">
        <f>SUM(D118:L118)</f>
        <v>859</v>
      </c>
      <c r="N118" s="14">
        <f>IF(O118&gt;=5,SUM(LARGE(D118:L118,1),LARGE(D118:L118,2),LARGE(D118:L118,3),LARGE(D118:L118,4),LARGE(D118:L118,5)),0)</f>
        <v>729</v>
      </c>
      <c r="O118" s="14">
        <f>COUNT(D118:L118)</f>
        <v>6</v>
      </c>
      <c r="P118" s="27">
        <f>SUM(M118/O118)</f>
        <v>143.16666666666666</v>
      </c>
    </row>
    <row r="119" spans="1:16" ht="14.25" customHeight="1">
      <c r="A119" s="14">
        <v>18</v>
      </c>
      <c r="B119" s="48" t="s">
        <v>93</v>
      </c>
      <c r="C119" s="14" t="s">
        <v>44</v>
      </c>
      <c r="D119" s="14">
        <v>155</v>
      </c>
      <c r="E119" s="14">
        <v>147</v>
      </c>
      <c r="F119" s="14">
        <v>143</v>
      </c>
      <c r="G119" s="14">
        <v>133</v>
      </c>
      <c r="H119" s="14">
        <v>166</v>
      </c>
      <c r="I119" s="14">
        <v>111</v>
      </c>
      <c r="M119" s="14">
        <f>SUM(D119:L119)</f>
        <v>855</v>
      </c>
      <c r="N119" s="14">
        <f>IF(O119&gt;=5,SUM(LARGE(D119:L119,1),LARGE(D119:L119,2),LARGE(D119:L119,3),LARGE(D119:L119,4),LARGE(D119:L119,5)),0)</f>
        <v>744</v>
      </c>
      <c r="O119" s="14">
        <f>COUNT(D119:L119)</f>
        <v>6</v>
      </c>
      <c r="P119" s="27">
        <f>SUM(M119/O119)</f>
        <v>142.5</v>
      </c>
    </row>
    <row r="120" spans="1:16" ht="13.5" customHeight="1">
      <c r="A120" s="14">
        <v>19</v>
      </c>
      <c r="B120" s="47" t="s">
        <v>144</v>
      </c>
      <c r="C120" s="14" t="s">
        <v>76</v>
      </c>
      <c r="D120" s="14">
        <v>143</v>
      </c>
      <c r="E120" s="14">
        <v>147</v>
      </c>
      <c r="F120" s="14">
        <v>170</v>
      </c>
      <c r="G120" s="14">
        <v>127</v>
      </c>
      <c r="H120" s="14">
        <v>117</v>
      </c>
      <c r="I120" s="14">
        <v>134</v>
      </c>
      <c r="J120" s="14">
        <v>154</v>
      </c>
      <c r="K120" s="14">
        <v>112</v>
      </c>
      <c r="L120" s="14">
        <v>156</v>
      </c>
      <c r="M120" s="14">
        <f>SUM(D120:L120)</f>
        <v>1260</v>
      </c>
      <c r="N120" s="14">
        <f>IF(O120&gt;=5,SUM(LARGE(D120:L120,1),LARGE(D120:L120,2),LARGE(D120:L120,3),LARGE(D120:L120,4),LARGE(D120:L120,5)),0)</f>
        <v>770</v>
      </c>
      <c r="O120" s="14">
        <f>COUNT(D120:L120)</f>
        <v>9</v>
      </c>
      <c r="P120" s="27">
        <f>SUM(M120/O120)</f>
        <v>140</v>
      </c>
    </row>
    <row r="121" spans="1:16" ht="13.5" customHeight="1">
      <c r="A121" s="14">
        <v>20</v>
      </c>
      <c r="B121" s="47" t="s">
        <v>180</v>
      </c>
      <c r="C121" s="14" t="s">
        <v>76</v>
      </c>
      <c r="J121" s="14">
        <v>148</v>
      </c>
      <c r="K121" s="14">
        <v>115</v>
      </c>
      <c r="L121" s="14">
        <v>154</v>
      </c>
      <c r="M121" s="14">
        <f>SUM(D121:L121)</f>
        <v>417</v>
      </c>
      <c r="N121" s="14">
        <f>IF(O121&gt;=5,SUM(LARGE(D121:L121,1),LARGE(D121:L121,2),LARGE(D121:L121,3),LARGE(D121:L121,4),LARGE(D121:L121,5)),0)</f>
        <v>0</v>
      </c>
      <c r="O121" s="14">
        <f>COUNT(D121:L121)</f>
        <v>3</v>
      </c>
      <c r="P121" s="27">
        <f>SUM(M121/O121)</f>
        <v>139</v>
      </c>
    </row>
    <row r="122" spans="1:16" ht="13.5" customHeight="1">
      <c r="A122" s="14">
        <v>21</v>
      </c>
      <c r="B122" s="48" t="s">
        <v>85</v>
      </c>
      <c r="C122" s="14" t="s">
        <v>10</v>
      </c>
      <c r="D122" s="14">
        <v>141</v>
      </c>
      <c r="F122" s="14">
        <v>127</v>
      </c>
      <c r="G122" s="14">
        <v>128</v>
      </c>
      <c r="I122" s="14">
        <v>157</v>
      </c>
      <c r="J122" s="14">
        <v>116</v>
      </c>
      <c r="K122" s="14">
        <v>144</v>
      </c>
      <c r="L122" s="14">
        <v>160</v>
      </c>
      <c r="M122" s="14">
        <f>SUM(D122:L122)</f>
        <v>973</v>
      </c>
      <c r="N122" s="14">
        <f>IF(O122&gt;=5,SUM(LARGE(D122:L122,1),LARGE(D122:L122,2),LARGE(D122:L122,3),LARGE(D122:L122,4),LARGE(D122:L122,5)),0)</f>
        <v>730</v>
      </c>
      <c r="O122" s="14">
        <f>COUNT(D122:L122)</f>
        <v>7</v>
      </c>
      <c r="P122" s="27">
        <f>SUM(M122/O122)</f>
        <v>139</v>
      </c>
    </row>
    <row r="123" spans="1:16" ht="13.5" customHeight="1">
      <c r="A123" s="14">
        <v>22</v>
      </c>
      <c r="B123" s="47" t="s">
        <v>134</v>
      </c>
      <c r="C123" s="14" t="s">
        <v>11</v>
      </c>
      <c r="D123" s="14">
        <v>126</v>
      </c>
      <c r="E123" s="14">
        <v>123</v>
      </c>
      <c r="F123" s="14">
        <v>200</v>
      </c>
      <c r="G123" s="14">
        <v>111</v>
      </c>
      <c r="H123" s="14">
        <v>114</v>
      </c>
      <c r="I123" s="14">
        <v>142</v>
      </c>
      <c r="J123" s="14">
        <v>135</v>
      </c>
      <c r="K123" s="14">
        <v>183</v>
      </c>
      <c r="L123" s="14">
        <v>111</v>
      </c>
      <c r="M123" s="14">
        <f>SUM(D123:L123)</f>
        <v>1245</v>
      </c>
      <c r="N123" s="14">
        <f>IF(O123&gt;=5,SUM(LARGE(D123:L123,1),LARGE(D123:L123,2),LARGE(D123:L123,3),LARGE(D123:L123,4),LARGE(D123:L123,5)),0)</f>
        <v>786</v>
      </c>
      <c r="O123" s="14">
        <f>COUNT(D123:L123)</f>
        <v>9</v>
      </c>
      <c r="P123" s="27">
        <f>SUM(M123/O123)</f>
        <v>138.33333333333334</v>
      </c>
    </row>
    <row r="124" spans="1:16" ht="14.25" customHeight="1">
      <c r="A124" s="14">
        <v>23</v>
      </c>
      <c r="B124" s="47" t="s">
        <v>131</v>
      </c>
      <c r="C124" s="14" t="s">
        <v>9</v>
      </c>
      <c r="D124" s="14">
        <v>133</v>
      </c>
      <c r="E124" s="14">
        <v>127</v>
      </c>
      <c r="F124" s="14">
        <v>137</v>
      </c>
      <c r="G124" s="14">
        <v>169</v>
      </c>
      <c r="H124" s="14">
        <v>144</v>
      </c>
      <c r="I124" s="14">
        <v>112</v>
      </c>
      <c r="J124" s="14">
        <v>152</v>
      </c>
      <c r="K124" s="14">
        <v>151</v>
      </c>
      <c r="L124" s="14">
        <v>114</v>
      </c>
      <c r="M124" s="14">
        <f>SUM(D124:L124)</f>
        <v>1239</v>
      </c>
      <c r="N124" s="14">
        <f>IF(O124&gt;=5,SUM(LARGE(D124:L124,1),LARGE(D124:L124,2),LARGE(D124:L124,3),LARGE(D124:L124,4),LARGE(D124:L124,5)),0)</f>
        <v>753</v>
      </c>
      <c r="O124" s="14">
        <f>COUNT(D124:L124)</f>
        <v>9</v>
      </c>
      <c r="P124" s="27">
        <f>SUM(M124/O124)</f>
        <v>137.66666666666666</v>
      </c>
    </row>
    <row r="125" spans="1:16" ht="14.25" customHeight="1">
      <c r="A125" s="14">
        <v>24</v>
      </c>
      <c r="B125" s="47" t="s">
        <v>185</v>
      </c>
      <c r="C125" s="14" t="s">
        <v>10</v>
      </c>
      <c r="J125" s="14">
        <v>101</v>
      </c>
      <c r="K125" s="14">
        <v>149</v>
      </c>
      <c r="L125" s="14">
        <v>163</v>
      </c>
      <c r="M125" s="14">
        <f>SUM(D125:L125)</f>
        <v>413</v>
      </c>
      <c r="N125" s="14">
        <f>IF(O125&gt;=5,SUM(LARGE(D125:L125,1),LARGE(D125:L125,2),LARGE(D125:L125,3),LARGE(D125:L125,4),LARGE(D125:L125,5)),0)</f>
        <v>0</v>
      </c>
      <c r="O125" s="14">
        <f>COUNT(D125:L125)</f>
        <v>3</v>
      </c>
      <c r="P125" s="27">
        <f>SUM(M125/O125)</f>
        <v>137.66666666666666</v>
      </c>
    </row>
    <row r="126" spans="1:16" ht="14.25" customHeight="1">
      <c r="A126" s="14">
        <v>25</v>
      </c>
      <c r="B126" s="47" t="s">
        <v>96</v>
      </c>
      <c r="C126" s="14" t="s">
        <v>8</v>
      </c>
      <c r="D126" s="14">
        <v>122</v>
      </c>
      <c r="E126" s="14">
        <v>120</v>
      </c>
      <c r="F126" s="14">
        <v>125</v>
      </c>
      <c r="G126" s="14">
        <v>138</v>
      </c>
      <c r="H126" s="14">
        <v>155</v>
      </c>
      <c r="I126" s="14">
        <v>118</v>
      </c>
      <c r="J126" s="14">
        <v>160</v>
      </c>
      <c r="K126" s="14">
        <v>145</v>
      </c>
      <c r="L126" s="14">
        <v>155</v>
      </c>
      <c r="M126" s="14">
        <f>SUM(D126:L126)</f>
        <v>1238</v>
      </c>
      <c r="N126" s="14">
        <f>IF(O126&gt;=5,SUM(LARGE(D126:L126,1),LARGE(D126:L126,2),LARGE(D126:L126,3),LARGE(D126:L126,4),LARGE(D126:L126,5)),0)</f>
        <v>753</v>
      </c>
      <c r="O126" s="14">
        <f>COUNT(D126:L126)</f>
        <v>9</v>
      </c>
      <c r="P126" s="27">
        <f>SUM(M126/O126)</f>
        <v>137.55555555555554</v>
      </c>
    </row>
    <row r="127" spans="1:16" ht="14.25" customHeight="1">
      <c r="A127" s="14">
        <v>26</v>
      </c>
      <c r="B127" s="48" t="s">
        <v>135</v>
      </c>
      <c r="C127" s="14" t="s">
        <v>11</v>
      </c>
      <c r="D127" s="14">
        <v>145</v>
      </c>
      <c r="E127" s="14">
        <v>154</v>
      </c>
      <c r="F127" s="14">
        <v>158</v>
      </c>
      <c r="G127" s="14">
        <v>161</v>
      </c>
      <c r="H127" s="14">
        <v>113</v>
      </c>
      <c r="I127" s="14">
        <v>133</v>
      </c>
      <c r="J127" s="14">
        <v>134</v>
      </c>
      <c r="K127" s="14">
        <v>117</v>
      </c>
      <c r="L127" s="14">
        <v>121</v>
      </c>
      <c r="M127" s="14">
        <f>SUM(D127:L127)</f>
        <v>1236</v>
      </c>
      <c r="N127" s="14">
        <f>IF(O127&gt;=5,SUM(LARGE(D127:L127,1),LARGE(D127:L127,2),LARGE(D127:L127,3),LARGE(D127:L127,4),LARGE(D127:L127,5)),0)</f>
        <v>752</v>
      </c>
      <c r="O127" s="14">
        <f>COUNT(D127:L127)</f>
        <v>9</v>
      </c>
      <c r="P127" s="27">
        <f>SUM(M127/O127)</f>
        <v>137.33333333333334</v>
      </c>
    </row>
    <row r="128" spans="1:16" ht="14.25" customHeight="1">
      <c r="A128" s="14">
        <v>27</v>
      </c>
      <c r="B128" s="47" t="s">
        <v>163</v>
      </c>
      <c r="C128" s="14" t="s">
        <v>79</v>
      </c>
      <c r="G128" s="14">
        <v>136</v>
      </c>
      <c r="H128" s="14">
        <v>139</v>
      </c>
      <c r="I128" s="14">
        <v>151</v>
      </c>
      <c r="J128" s="14">
        <v>161</v>
      </c>
      <c r="K128" s="14">
        <v>93</v>
      </c>
      <c r="M128" s="14">
        <f>SUM(D128:L128)</f>
        <v>680</v>
      </c>
      <c r="N128" s="14">
        <f>IF(O128&gt;=5,SUM(LARGE(D128:L128,1),LARGE(D128:L128,2),LARGE(D128:L128,3),LARGE(D128:L128,4),LARGE(D128:L128,5)),0)</f>
        <v>680</v>
      </c>
      <c r="O128" s="14">
        <f>COUNT(D128:L128)</f>
        <v>5</v>
      </c>
      <c r="P128" s="27">
        <f>SUM(M128/O128)</f>
        <v>136</v>
      </c>
    </row>
    <row r="129" spans="1:16" ht="14.25" customHeight="1">
      <c r="A129" s="14">
        <v>28</v>
      </c>
      <c r="B129" s="47" t="s">
        <v>164</v>
      </c>
      <c r="C129" s="14" t="s">
        <v>79</v>
      </c>
      <c r="I129" s="14">
        <v>150</v>
      </c>
      <c r="L129" s="14">
        <v>120</v>
      </c>
      <c r="M129" s="14">
        <f>SUM(D129:L129)</f>
        <v>270</v>
      </c>
      <c r="N129" s="14">
        <f>IF(O129&gt;=5,SUM(LARGE(D129:L129,1),LARGE(D129:L129,2),LARGE(D129:L129,3),LARGE(D129:L129,4),LARGE(D129:L129,5)),0)</f>
        <v>0</v>
      </c>
      <c r="O129" s="14">
        <f>COUNT(D129:L129)</f>
        <v>2</v>
      </c>
      <c r="P129" s="27">
        <f>SUM(M129/O129)</f>
        <v>135</v>
      </c>
    </row>
    <row r="130" spans="1:16" ht="13.5" customHeight="1">
      <c r="A130" s="14">
        <v>29</v>
      </c>
      <c r="B130" s="47" t="s">
        <v>136</v>
      </c>
      <c r="C130" s="14" t="s">
        <v>11</v>
      </c>
      <c r="D130" s="14">
        <v>121</v>
      </c>
      <c r="E130" s="14">
        <v>133</v>
      </c>
      <c r="F130" s="14">
        <v>134</v>
      </c>
      <c r="G130" s="14">
        <v>152</v>
      </c>
      <c r="H130" s="14">
        <v>119</v>
      </c>
      <c r="I130" s="14">
        <v>143</v>
      </c>
      <c r="J130" s="14">
        <v>152</v>
      </c>
      <c r="K130" s="14">
        <v>137</v>
      </c>
      <c r="L130" s="14">
        <v>122</v>
      </c>
      <c r="M130" s="14">
        <f>SUM(D130:L130)</f>
        <v>1213</v>
      </c>
      <c r="N130" s="14">
        <f>IF(O130&gt;=5,SUM(LARGE(D130:L130,1),LARGE(D130:L130,2),LARGE(D130:L130,3),LARGE(D130:L130,4),LARGE(D130:L130,5)),0)</f>
        <v>718</v>
      </c>
      <c r="O130" s="14">
        <f>COUNT(D130:L130)</f>
        <v>9</v>
      </c>
      <c r="P130" s="27">
        <f>SUM(M130/O130)</f>
        <v>134.77777777777777</v>
      </c>
    </row>
    <row r="131" spans="1:16" ht="14.25" customHeight="1">
      <c r="A131" s="14">
        <v>30</v>
      </c>
      <c r="B131" s="48" t="s">
        <v>168</v>
      </c>
      <c r="C131" s="14" t="s">
        <v>10</v>
      </c>
      <c r="G131" s="14">
        <v>138</v>
      </c>
      <c r="H131" s="14">
        <v>145</v>
      </c>
      <c r="I131" s="14">
        <v>121</v>
      </c>
      <c r="M131" s="14">
        <f>SUM(D131:L131)</f>
        <v>404</v>
      </c>
      <c r="N131" s="14">
        <f>IF(O131&gt;=5,SUM(LARGE(D131:L131,1),LARGE(D131:L131,2),LARGE(D131:L131,3),LARGE(D131:L131,4),LARGE(D131:L131,5)),0)</f>
        <v>0</v>
      </c>
      <c r="O131" s="14">
        <f>COUNT(D131:L131)</f>
        <v>3</v>
      </c>
      <c r="P131" s="27">
        <f>SUM(M131/O131)</f>
        <v>134.66666666666666</v>
      </c>
    </row>
    <row r="132" spans="1:16" ht="14.25" customHeight="1">
      <c r="A132" s="14">
        <v>31</v>
      </c>
      <c r="B132" s="47" t="s">
        <v>84</v>
      </c>
      <c r="C132" s="14" t="s">
        <v>10</v>
      </c>
      <c r="D132" s="14">
        <v>119</v>
      </c>
      <c r="E132" s="14">
        <v>136</v>
      </c>
      <c r="F132" s="14">
        <v>138</v>
      </c>
      <c r="G132" s="14">
        <v>134</v>
      </c>
      <c r="H132" s="14">
        <v>150</v>
      </c>
      <c r="I132" s="14">
        <v>119</v>
      </c>
      <c r="J132" s="14">
        <v>126</v>
      </c>
      <c r="K132" s="14">
        <v>136</v>
      </c>
      <c r="L132" s="14">
        <v>152</v>
      </c>
      <c r="M132" s="14">
        <f>SUM(D132:L132)</f>
        <v>1210</v>
      </c>
      <c r="N132" s="14">
        <f>IF(O132&gt;=5,SUM(LARGE(D132:L132,1),LARGE(D132:L132,2),LARGE(D132:L132,3),LARGE(D132:L132,4),LARGE(D132:L132,5)),0)</f>
        <v>712</v>
      </c>
      <c r="O132" s="14">
        <f>COUNT(D132:L132)</f>
        <v>9</v>
      </c>
      <c r="P132" s="27">
        <f>SUM(M132/O132)</f>
        <v>134.44444444444446</v>
      </c>
    </row>
    <row r="133" spans="1:16" ht="13.5" customHeight="1">
      <c r="A133" s="14">
        <v>32</v>
      </c>
      <c r="B133" s="47" t="s">
        <v>95</v>
      </c>
      <c r="C133" s="14" t="s">
        <v>8</v>
      </c>
      <c r="D133" s="14">
        <v>107</v>
      </c>
      <c r="E133" s="14">
        <v>140</v>
      </c>
      <c r="F133" s="14">
        <v>136</v>
      </c>
      <c r="G133" s="14">
        <v>107</v>
      </c>
      <c r="I133" s="14">
        <v>123</v>
      </c>
      <c r="J133" s="14">
        <v>139</v>
      </c>
      <c r="K133" s="14">
        <v>165</v>
      </c>
      <c r="L133" s="14">
        <v>156</v>
      </c>
      <c r="M133" s="14">
        <f>SUM(D133:L133)</f>
        <v>1073</v>
      </c>
      <c r="N133" s="14">
        <f>IF(O133&gt;=5,SUM(LARGE(D133:L133,1),LARGE(D133:L133,2),LARGE(D133:L133,3),LARGE(D133:L133,4),LARGE(D133:L133,5)),0)</f>
        <v>736</v>
      </c>
      <c r="O133" s="14">
        <f>COUNT(D133:L133)</f>
        <v>8</v>
      </c>
      <c r="P133" s="27">
        <f>SUM(M133/O133)</f>
        <v>134.125</v>
      </c>
    </row>
    <row r="134" spans="1:16" ht="13.5" customHeight="1">
      <c r="A134" s="14">
        <v>33</v>
      </c>
      <c r="B134" s="47" t="s">
        <v>97</v>
      </c>
      <c r="C134" s="14" t="s">
        <v>8</v>
      </c>
      <c r="D134" s="14">
        <v>132</v>
      </c>
      <c r="E134" s="14">
        <v>156</v>
      </c>
      <c r="F134" s="14">
        <v>119</v>
      </c>
      <c r="G134" s="14">
        <v>121</v>
      </c>
      <c r="H134" s="14">
        <v>115</v>
      </c>
      <c r="I134" s="14">
        <v>124</v>
      </c>
      <c r="J134" s="14">
        <v>135</v>
      </c>
      <c r="K134" s="14">
        <v>142</v>
      </c>
      <c r="L134" s="14">
        <v>156</v>
      </c>
      <c r="M134" s="14">
        <f>SUM(D134:L134)</f>
        <v>1200</v>
      </c>
      <c r="N134" s="14">
        <f>IF(O134&gt;=5,SUM(LARGE(D134:L134,1),LARGE(D134:L134,2),LARGE(D134:L134,3),LARGE(D134:L134,4),LARGE(D134:L134,5)),0)</f>
        <v>721</v>
      </c>
      <c r="O134" s="14">
        <f>COUNT(D134:L134)</f>
        <v>9</v>
      </c>
      <c r="P134" s="27">
        <f>SUM(M134/O134)</f>
        <v>133.33333333333334</v>
      </c>
    </row>
    <row r="135" spans="1:16" ht="13.5" customHeight="1">
      <c r="A135" s="14">
        <v>34</v>
      </c>
      <c r="B135" s="47" t="s">
        <v>130</v>
      </c>
      <c r="C135" s="14" t="s">
        <v>9</v>
      </c>
      <c r="D135" s="14">
        <v>136</v>
      </c>
      <c r="E135" s="14">
        <v>144</v>
      </c>
      <c r="F135" s="14">
        <v>148</v>
      </c>
      <c r="J135" s="14">
        <v>117</v>
      </c>
      <c r="L135" s="14">
        <v>116</v>
      </c>
      <c r="M135" s="14">
        <f>SUM(D135:L135)</f>
        <v>661</v>
      </c>
      <c r="N135" s="14">
        <f>IF(O135&gt;=5,SUM(LARGE(D135:L135,1),LARGE(D135:L135,2),LARGE(D135:L135,3),LARGE(D135:L135,4),LARGE(D135:L135,5)),0)</f>
        <v>661</v>
      </c>
      <c r="O135" s="14">
        <f>COUNT(D135:L135)</f>
        <v>5</v>
      </c>
      <c r="P135" s="27">
        <f>SUM(M135/O135)</f>
        <v>132.2</v>
      </c>
    </row>
    <row r="136" spans="1:16" ht="13.5" customHeight="1">
      <c r="A136" s="14">
        <v>35</v>
      </c>
      <c r="B136" s="47" t="s">
        <v>114</v>
      </c>
      <c r="C136" s="14" t="s">
        <v>79</v>
      </c>
      <c r="D136" s="14">
        <v>124</v>
      </c>
      <c r="E136" s="14">
        <v>129</v>
      </c>
      <c r="F136" s="14">
        <v>201</v>
      </c>
      <c r="G136" s="14">
        <v>108</v>
      </c>
      <c r="H136" s="14">
        <v>117</v>
      </c>
      <c r="I136" s="14">
        <v>134</v>
      </c>
      <c r="J136" s="14">
        <v>114</v>
      </c>
      <c r="K136" s="14">
        <v>112</v>
      </c>
      <c r="L136" s="14">
        <v>147</v>
      </c>
      <c r="M136" s="14">
        <f>SUM(D136:L136)</f>
        <v>1186</v>
      </c>
      <c r="N136" s="14">
        <f>IF(O136&gt;=5,SUM(LARGE(D136:L136,1),LARGE(D136:L136,2),LARGE(D136:L136,3),LARGE(D136:L136,4),LARGE(D136:L136,5)),0)</f>
        <v>735</v>
      </c>
      <c r="O136" s="14">
        <f>COUNT(D136:L136)</f>
        <v>9</v>
      </c>
      <c r="P136" s="27">
        <f>SUM(M136/O136)</f>
        <v>131.77777777777777</v>
      </c>
    </row>
    <row r="137" spans="1:16" ht="13.5" customHeight="1">
      <c r="A137" s="14">
        <v>36</v>
      </c>
      <c r="B137" s="47" t="s">
        <v>126</v>
      </c>
      <c r="C137" s="14" t="s">
        <v>9</v>
      </c>
      <c r="E137" s="14">
        <v>126</v>
      </c>
      <c r="K137" s="14">
        <v>134</v>
      </c>
      <c r="L137" s="14">
        <v>133</v>
      </c>
      <c r="M137" s="14">
        <f>SUM(D137:L137)</f>
        <v>393</v>
      </c>
      <c r="N137" s="14">
        <f>IF(O137&gt;=5,SUM(LARGE(D137:L137,1),LARGE(D137:L137,2),LARGE(D137:L137,3),LARGE(D137:L137,4),LARGE(D137:L137,5)),0)</f>
        <v>0</v>
      </c>
      <c r="O137" s="14">
        <f>COUNT(D137:L137)</f>
        <v>3</v>
      </c>
      <c r="P137" s="27">
        <f>SUM(M137/O137)</f>
        <v>131</v>
      </c>
    </row>
    <row r="138" spans="1:16" ht="13.5" customHeight="1">
      <c r="A138" s="14">
        <v>37</v>
      </c>
      <c r="B138" s="47" t="s">
        <v>166</v>
      </c>
      <c r="C138" s="14" t="s">
        <v>44</v>
      </c>
      <c r="G138" s="14">
        <v>136</v>
      </c>
      <c r="H138" s="14">
        <v>132</v>
      </c>
      <c r="I138" s="14">
        <v>161</v>
      </c>
      <c r="J138" s="14">
        <v>91</v>
      </c>
      <c r="K138" s="14">
        <v>162</v>
      </c>
      <c r="L138" s="14">
        <v>101</v>
      </c>
      <c r="M138" s="14">
        <f>SUM(D138:L138)</f>
        <v>783</v>
      </c>
      <c r="N138" s="14">
        <f>IF(O138&gt;=5,SUM(LARGE(D138:L138,1),LARGE(D138:L138,2),LARGE(D138:L138,3),LARGE(D138:L138,4),LARGE(D138:L138,5)),0)</f>
        <v>692</v>
      </c>
      <c r="O138" s="14">
        <f>COUNT(D138:L138)</f>
        <v>6</v>
      </c>
      <c r="P138" s="27">
        <f>SUM(M138/O138)</f>
        <v>130.5</v>
      </c>
    </row>
    <row r="139" spans="1:16" ht="14.25" customHeight="1">
      <c r="A139" s="14">
        <v>38</v>
      </c>
      <c r="B139" s="47" t="s">
        <v>106</v>
      </c>
      <c r="C139" s="14" t="s">
        <v>81</v>
      </c>
      <c r="E139" s="14">
        <v>148</v>
      </c>
      <c r="F139" s="14">
        <v>108</v>
      </c>
      <c r="M139" s="14">
        <f>SUM(D139:L139)</f>
        <v>256</v>
      </c>
      <c r="N139" s="14">
        <f>IF(O139&gt;=5,SUM(LARGE(D139:L139,1),LARGE(D139:L139,2),LARGE(D139:L139,3),LARGE(D139:L139,4),LARGE(D139:L139,5)),0)</f>
        <v>0</v>
      </c>
      <c r="O139" s="14">
        <f>COUNT(D139:L139)</f>
        <v>2</v>
      </c>
      <c r="P139" s="27">
        <f>SUM(M139/O139)</f>
        <v>128</v>
      </c>
    </row>
    <row r="140" spans="1:16" ht="14.25" customHeight="1">
      <c r="A140" s="14">
        <v>39</v>
      </c>
      <c r="B140" s="47" t="s">
        <v>107</v>
      </c>
      <c r="C140" s="14" t="s">
        <v>78</v>
      </c>
      <c r="D140" s="14">
        <v>113</v>
      </c>
      <c r="E140" s="14">
        <v>119</v>
      </c>
      <c r="F140" s="14">
        <v>133</v>
      </c>
      <c r="G140" s="14">
        <v>134</v>
      </c>
      <c r="H140" s="14">
        <v>106</v>
      </c>
      <c r="I140" s="14">
        <v>133</v>
      </c>
      <c r="J140" s="14">
        <v>147</v>
      </c>
      <c r="K140" s="14">
        <v>111</v>
      </c>
      <c r="L140" s="14">
        <v>155</v>
      </c>
      <c r="M140" s="14">
        <f>SUM(D140:L140)</f>
        <v>1151</v>
      </c>
      <c r="N140" s="14">
        <f>IF(O140&gt;=5,SUM(LARGE(D140:L140,1),LARGE(D140:L140,2),LARGE(D140:L140,3),LARGE(D140:L140,4),LARGE(D140:L140,5)),0)</f>
        <v>702</v>
      </c>
      <c r="O140" s="14">
        <f>COUNT(D140:L140)</f>
        <v>9</v>
      </c>
      <c r="P140" s="27">
        <f>SUM(M140/O140)</f>
        <v>127.88888888888889</v>
      </c>
    </row>
    <row r="141" spans="1:16" ht="13.5" customHeight="1">
      <c r="A141" s="14">
        <v>40</v>
      </c>
      <c r="B141" s="47" t="s">
        <v>109</v>
      </c>
      <c r="C141" s="14" t="s">
        <v>78</v>
      </c>
      <c r="D141" s="14">
        <v>113</v>
      </c>
      <c r="E141" s="14">
        <v>155</v>
      </c>
      <c r="F141" s="14">
        <v>123</v>
      </c>
      <c r="G141" s="14">
        <v>109</v>
      </c>
      <c r="H141" s="14">
        <v>164</v>
      </c>
      <c r="I141" s="14">
        <v>148</v>
      </c>
      <c r="J141" s="14">
        <v>103</v>
      </c>
      <c r="K141" s="14">
        <v>100</v>
      </c>
      <c r="L141" s="14">
        <v>120</v>
      </c>
      <c r="M141" s="14">
        <f>SUM(D141:L141)</f>
        <v>1135</v>
      </c>
      <c r="N141" s="14">
        <f>IF(O141&gt;=5,SUM(LARGE(D141:L141,1),LARGE(D141:L141,2),LARGE(D141:L141,3),LARGE(D141:L141,4),LARGE(D141:L141,5)),0)</f>
        <v>710</v>
      </c>
      <c r="O141" s="14">
        <f>COUNT(D141:L141)</f>
        <v>9</v>
      </c>
      <c r="P141" s="27">
        <f>SUM(M141/O141)</f>
        <v>126.11111111111111</v>
      </c>
    </row>
    <row r="142" spans="1:16" ht="13.5" customHeight="1">
      <c r="A142" s="14">
        <v>41</v>
      </c>
      <c r="B142" s="47" t="s">
        <v>88</v>
      </c>
      <c r="C142" s="14" t="s">
        <v>10</v>
      </c>
      <c r="D142" s="14">
        <v>158</v>
      </c>
      <c r="E142" s="14">
        <v>135</v>
      </c>
      <c r="F142" s="14">
        <v>115</v>
      </c>
      <c r="G142" s="14">
        <v>104</v>
      </c>
      <c r="J142" s="14">
        <v>126</v>
      </c>
      <c r="K142" s="14">
        <v>110</v>
      </c>
      <c r="L142" s="14">
        <v>128</v>
      </c>
      <c r="M142" s="14">
        <f>SUM(D142:L142)</f>
        <v>876</v>
      </c>
      <c r="N142" s="14">
        <f>IF(O142&gt;=5,SUM(LARGE(D142:L142,1),LARGE(D142:L142,2),LARGE(D142:L142,3),LARGE(D142:L142,4),LARGE(D142:L142,5)),0)</f>
        <v>662</v>
      </c>
      <c r="O142" s="14">
        <f>COUNT(D142:L142)</f>
        <v>7</v>
      </c>
      <c r="P142" s="27">
        <f>SUM(M142/O142)</f>
        <v>125.14285714285714</v>
      </c>
    </row>
    <row r="143" spans="1:16" ht="13.5" customHeight="1">
      <c r="A143" s="14">
        <v>42</v>
      </c>
      <c r="B143" s="47" t="s">
        <v>119</v>
      </c>
      <c r="C143" s="14" t="s">
        <v>79</v>
      </c>
      <c r="D143" s="14">
        <v>151</v>
      </c>
      <c r="E143" s="14">
        <v>107</v>
      </c>
      <c r="F143" s="14">
        <v>117</v>
      </c>
      <c r="L143" s="14">
        <v>116</v>
      </c>
      <c r="M143" s="14">
        <f>SUM(D143:L143)</f>
        <v>491</v>
      </c>
      <c r="N143" s="14">
        <f>IF(O143&gt;=5,SUM(LARGE(D143:L143,1),LARGE(D143:L143,2),LARGE(D143:L143,3),LARGE(D143:L143,4),LARGE(D143:L143,5)),0)</f>
        <v>0</v>
      </c>
      <c r="O143" s="14">
        <f>COUNT(D143:L143)</f>
        <v>4</v>
      </c>
      <c r="P143" s="27">
        <f>SUM(M143/O143)</f>
        <v>122.75</v>
      </c>
    </row>
    <row r="144" spans="1:16" ht="13.5" customHeight="1">
      <c r="A144" s="14">
        <v>43</v>
      </c>
      <c r="B144" s="47" t="s">
        <v>45</v>
      </c>
      <c r="C144" s="14" t="s">
        <v>76</v>
      </c>
      <c r="D144" s="14">
        <v>132</v>
      </c>
      <c r="E144" s="14">
        <v>133</v>
      </c>
      <c r="F144" s="14">
        <v>128</v>
      </c>
      <c r="G144" s="14">
        <v>134</v>
      </c>
      <c r="H144" s="14">
        <v>82</v>
      </c>
      <c r="I144" s="14">
        <v>123</v>
      </c>
      <c r="M144" s="14">
        <f>SUM(D144:L144)</f>
        <v>732</v>
      </c>
      <c r="N144" s="14">
        <f>IF(O144&gt;=5,SUM(LARGE(D144:L144,1),LARGE(D144:L144,2),LARGE(D144:L144,3),LARGE(D144:L144,4),LARGE(D144:L144,5)),0)</f>
        <v>650</v>
      </c>
      <c r="O144" s="14">
        <f>COUNT(D144:L144)</f>
        <v>6</v>
      </c>
      <c r="P144" s="27">
        <f>SUM(M144/O144)</f>
        <v>122</v>
      </c>
    </row>
    <row r="145" spans="1:16" ht="13.5" customHeight="1">
      <c r="A145" s="14">
        <v>44</v>
      </c>
      <c r="B145" s="48" t="s">
        <v>117</v>
      </c>
      <c r="C145" s="14" t="s">
        <v>79</v>
      </c>
      <c r="D145" s="14">
        <v>87</v>
      </c>
      <c r="E145" s="14">
        <v>124</v>
      </c>
      <c r="F145" s="14">
        <v>150</v>
      </c>
      <c r="H145" s="14">
        <v>127</v>
      </c>
      <c r="M145" s="14">
        <f>SUM(D145:L145)</f>
        <v>488</v>
      </c>
      <c r="N145" s="14">
        <f>IF(O145&gt;=5,SUM(LARGE(D145:L145,1),LARGE(D145:L145,2),LARGE(D145:L145,3),LARGE(D145:L145,4),LARGE(D145:L145,5)),0)</f>
        <v>0</v>
      </c>
      <c r="O145" s="14">
        <f>COUNT(D145:L145)</f>
        <v>4</v>
      </c>
      <c r="P145" s="27">
        <f>SUM(M145/O145)</f>
        <v>122</v>
      </c>
    </row>
    <row r="146" spans="1:16" ht="14.25" customHeight="1">
      <c r="A146" s="14">
        <v>45</v>
      </c>
      <c r="B146" s="47" t="s">
        <v>115</v>
      </c>
      <c r="C146" s="14" t="s">
        <v>79</v>
      </c>
      <c r="D146" s="14">
        <v>79</v>
      </c>
      <c r="E146" s="14">
        <v>134</v>
      </c>
      <c r="F146" s="14">
        <v>104</v>
      </c>
      <c r="G146" s="14">
        <v>131</v>
      </c>
      <c r="H146" s="14">
        <v>145</v>
      </c>
      <c r="I146" s="14">
        <v>128</v>
      </c>
      <c r="J146" s="14">
        <v>117</v>
      </c>
      <c r="K146" s="14">
        <v>163</v>
      </c>
      <c r="L146" s="14">
        <v>87</v>
      </c>
      <c r="M146" s="14">
        <f>SUM(D146:L146)</f>
        <v>1088</v>
      </c>
      <c r="N146" s="14">
        <f>IF(O146&gt;=5,SUM(LARGE(D146:L146,1),LARGE(D146:L146,2),LARGE(D146:L146,3),LARGE(D146:L146,4),LARGE(D146:L146,5)),0)</f>
        <v>701</v>
      </c>
      <c r="O146" s="14">
        <f>COUNT(D146:L146)</f>
        <v>9</v>
      </c>
      <c r="P146" s="27">
        <f>SUM(M146/O146)</f>
        <v>120.88888888888889</v>
      </c>
    </row>
    <row r="147" spans="1:16" ht="14.25" customHeight="1">
      <c r="A147" s="14">
        <v>46</v>
      </c>
      <c r="B147" s="47" t="s">
        <v>142</v>
      </c>
      <c r="C147" s="14" t="s">
        <v>77</v>
      </c>
      <c r="D147" s="14">
        <v>122</v>
      </c>
      <c r="E147" s="14">
        <v>134</v>
      </c>
      <c r="F147" s="14">
        <v>142</v>
      </c>
      <c r="G147" s="14">
        <v>121</v>
      </c>
      <c r="H147" s="14">
        <v>107</v>
      </c>
      <c r="I147" s="14">
        <v>72</v>
      </c>
      <c r="J147" s="14">
        <v>100</v>
      </c>
      <c r="K147" s="14">
        <v>163</v>
      </c>
      <c r="L147" s="14">
        <v>109</v>
      </c>
      <c r="M147" s="14">
        <f>SUM(D147:L147)</f>
        <v>1070</v>
      </c>
      <c r="N147" s="14">
        <f>IF(O147&gt;=5,SUM(LARGE(D147:L147,1),LARGE(D147:L147,2),LARGE(D147:L147,3),LARGE(D147:L147,4),LARGE(D147:L147,5)),0)</f>
        <v>682</v>
      </c>
      <c r="O147" s="14">
        <f>COUNT(D147:L147)</f>
        <v>9</v>
      </c>
      <c r="P147" s="27">
        <f>SUM(M147/O147)</f>
        <v>118.88888888888889</v>
      </c>
    </row>
    <row r="148" spans="1:16" ht="14.25" customHeight="1">
      <c r="A148" s="14">
        <v>47</v>
      </c>
      <c r="B148" s="47" t="s">
        <v>53</v>
      </c>
      <c r="C148" s="14" t="s">
        <v>11</v>
      </c>
      <c r="D148" s="14">
        <v>98</v>
      </c>
      <c r="F148" s="14">
        <v>139</v>
      </c>
      <c r="M148" s="14">
        <f>SUM(D148:L148)</f>
        <v>237</v>
      </c>
      <c r="N148" s="14">
        <f>IF(O148&gt;=5,SUM(LARGE(D148:L148,1),LARGE(D148:L148,2),LARGE(D148:L148,3),LARGE(D148:L148,4),LARGE(D148:L148,5)),0)</f>
        <v>0</v>
      </c>
      <c r="O148" s="14">
        <f>COUNT(D148:L148)</f>
        <v>2</v>
      </c>
      <c r="P148" s="27">
        <f>SUM(M148/O148)</f>
        <v>118.5</v>
      </c>
    </row>
    <row r="149" spans="1:16" ht="13.5" customHeight="1">
      <c r="A149" s="14">
        <v>48</v>
      </c>
      <c r="B149" s="47" t="s">
        <v>143</v>
      </c>
      <c r="C149" s="14" t="s">
        <v>76</v>
      </c>
      <c r="D149" s="14">
        <v>112</v>
      </c>
      <c r="E149" s="14">
        <v>100</v>
      </c>
      <c r="F149" s="14">
        <v>106</v>
      </c>
      <c r="G149" s="14">
        <v>127</v>
      </c>
      <c r="H149" s="14">
        <v>107</v>
      </c>
      <c r="I149" s="14">
        <v>121</v>
      </c>
      <c r="J149" s="14">
        <v>125</v>
      </c>
      <c r="K149" s="14">
        <v>107</v>
      </c>
      <c r="L149" s="14">
        <v>148</v>
      </c>
      <c r="M149" s="14">
        <f>SUM(D149:L149)</f>
        <v>1053</v>
      </c>
      <c r="N149" s="14">
        <f>IF(O149&gt;=5,SUM(LARGE(D149:L149,1),LARGE(D149:L149,2),LARGE(D149:L149,3),LARGE(D149:L149,4),LARGE(D149:L149,5)),0)</f>
        <v>633</v>
      </c>
      <c r="O149" s="14">
        <f>COUNT(D149:L149)</f>
        <v>9</v>
      </c>
      <c r="P149" s="27">
        <f>SUM(M149/O149)</f>
        <v>117</v>
      </c>
    </row>
    <row r="150" spans="1:16" ht="13.5" customHeight="1">
      <c r="A150" s="14">
        <v>49</v>
      </c>
      <c r="B150" s="47" t="s">
        <v>103</v>
      </c>
      <c r="C150" s="14" t="s">
        <v>81</v>
      </c>
      <c r="D150" s="14">
        <v>116</v>
      </c>
      <c r="E150" s="14">
        <v>98</v>
      </c>
      <c r="F150" s="14">
        <v>146</v>
      </c>
      <c r="G150" s="14">
        <v>128</v>
      </c>
      <c r="H150" s="14">
        <v>99</v>
      </c>
      <c r="I150" s="14">
        <v>131</v>
      </c>
      <c r="J150" s="14">
        <v>112</v>
      </c>
      <c r="K150" s="14">
        <v>117</v>
      </c>
      <c r="L150" s="14">
        <v>99</v>
      </c>
      <c r="M150" s="14">
        <f>SUM(D150:L150)</f>
        <v>1046</v>
      </c>
      <c r="N150" s="14">
        <f>IF(O150&gt;=5,SUM(LARGE(D150:L150,1),LARGE(D150:L150,2),LARGE(D150:L150,3),LARGE(D150:L150,4),LARGE(D150:L150,5)),0)</f>
        <v>638</v>
      </c>
      <c r="O150" s="14">
        <f>COUNT(D150:L150)</f>
        <v>9</v>
      </c>
      <c r="P150" s="27">
        <f>SUM(M150/O150)</f>
        <v>116.22222222222223</v>
      </c>
    </row>
    <row r="151" spans="1:16" ht="14.25" customHeight="1">
      <c r="A151" s="14">
        <v>50</v>
      </c>
      <c r="B151" s="47" t="s">
        <v>52</v>
      </c>
      <c r="C151" s="14" t="s">
        <v>11</v>
      </c>
      <c r="D151" s="14">
        <v>119</v>
      </c>
      <c r="E151" s="14">
        <v>136</v>
      </c>
      <c r="F151" s="14">
        <v>98</v>
      </c>
      <c r="G151" s="14">
        <v>133</v>
      </c>
      <c r="H151" s="14">
        <v>91</v>
      </c>
      <c r="I151" s="14">
        <v>106</v>
      </c>
      <c r="J151" s="14">
        <v>159</v>
      </c>
      <c r="K151" s="14">
        <v>84</v>
      </c>
      <c r="L151" s="14">
        <v>119</v>
      </c>
      <c r="M151" s="14">
        <f>SUM(D151:L151)</f>
        <v>1045</v>
      </c>
      <c r="N151" s="14">
        <f>IF(O151&gt;=5,SUM(LARGE(D151:L151,1),LARGE(D151:L151,2),LARGE(D151:L151,3),LARGE(D151:L151,4),LARGE(D151:L151,5)),0)</f>
        <v>666</v>
      </c>
      <c r="O151" s="14">
        <f>COUNT(D151:L151)</f>
        <v>9</v>
      </c>
      <c r="P151" s="27">
        <f>SUM(M151/O151)</f>
        <v>116.11111111111111</v>
      </c>
    </row>
    <row r="152" spans="1:16" ht="14.25" customHeight="1">
      <c r="A152" s="14">
        <v>51</v>
      </c>
      <c r="B152" s="47" t="s">
        <v>127</v>
      </c>
      <c r="C152" s="14" t="s">
        <v>9</v>
      </c>
      <c r="D152" s="14">
        <v>110</v>
      </c>
      <c r="E152" s="14">
        <v>138</v>
      </c>
      <c r="F152" s="14">
        <v>99</v>
      </c>
      <c r="M152" s="14">
        <f>SUM(D152:L152)</f>
        <v>347</v>
      </c>
      <c r="N152" s="14">
        <f>IF(O152&gt;=5,SUM(LARGE(D152:L152,1),LARGE(D152:L152,2),LARGE(D152:L152,3),LARGE(D152:L152,4),LARGE(D152:L152,5)),0)</f>
        <v>0</v>
      </c>
      <c r="O152" s="14">
        <f>COUNT(D152:L152)</f>
        <v>3</v>
      </c>
      <c r="P152" s="27">
        <f>SUM(M152/O152)</f>
        <v>115.66666666666667</v>
      </c>
    </row>
    <row r="153" spans="1:16" ht="13.5" customHeight="1">
      <c r="A153" s="14">
        <v>52</v>
      </c>
      <c r="B153" s="48" t="s">
        <v>69</v>
      </c>
      <c r="C153" s="14" t="s">
        <v>81</v>
      </c>
      <c r="D153" s="14">
        <v>104</v>
      </c>
      <c r="E153" s="14">
        <v>116</v>
      </c>
      <c r="F153" s="14">
        <v>124</v>
      </c>
      <c r="G153" s="14">
        <v>95</v>
      </c>
      <c r="H153" s="14">
        <v>141</v>
      </c>
      <c r="I153" s="14">
        <v>106</v>
      </c>
      <c r="M153" s="14">
        <f>SUM(D153:L153)</f>
        <v>686</v>
      </c>
      <c r="N153" s="14">
        <f>IF(O153&gt;=5,SUM(LARGE(D153:L153,1),LARGE(D153:L153,2),LARGE(D153:L153,3),LARGE(D153:L153,4),LARGE(D153:L153,5)),0)</f>
        <v>591</v>
      </c>
      <c r="O153" s="14">
        <f>COUNT(D153:L153)</f>
        <v>6</v>
      </c>
      <c r="P153" s="27">
        <f>SUM(M153/O153)</f>
        <v>114.33333333333333</v>
      </c>
    </row>
    <row r="154" spans="1:16" ht="14.25" customHeight="1">
      <c r="A154" s="14">
        <v>53</v>
      </c>
      <c r="B154" s="47" t="s">
        <v>137</v>
      </c>
      <c r="C154" s="14" t="s">
        <v>11</v>
      </c>
      <c r="E154" s="14">
        <v>108</v>
      </c>
      <c r="G154" s="14">
        <v>113</v>
      </c>
      <c r="H154" s="14">
        <v>121</v>
      </c>
      <c r="I154" s="14">
        <v>106</v>
      </c>
      <c r="L154" s="14">
        <v>123</v>
      </c>
      <c r="M154" s="14">
        <f>SUM(D154:L154)</f>
        <v>571</v>
      </c>
      <c r="N154" s="14">
        <f>IF(O154&gt;=5,SUM(LARGE(D154:L154,1),LARGE(D154:L154,2),LARGE(D154:L154,3),LARGE(D154:L154,4),LARGE(D154:L154,5)),0)</f>
        <v>571</v>
      </c>
      <c r="O154" s="14">
        <f>COUNT(D154:L154)</f>
        <v>5</v>
      </c>
      <c r="P154" s="27">
        <f>SUM(M154/O154)</f>
        <v>114.2</v>
      </c>
    </row>
    <row r="155" spans="1:16" ht="13.5" customHeight="1">
      <c r="A155" s="14">
        <v>54</v>
      </c>
      <c r="B155" s="47" t="s">
        <v>183</v>
      </c>
      <c r="C155" s="14" t="s">
        <v>78</v>
      </c>
      <c r="J155" s="14">
        <v>106</v>
      </c>
      <c r="K155" s="14">
        <v>112</v>
      </c>
      <c r="L155" s="14">
        <v>123</v>
      </c>
      <c r="M155" s="14">
        <f>SUM(D155:L155)</f>
        <v>341</v>
      </c>
      <c r="N155" s="14">
        <f>IF(O155&gt;=5,SUM(LARGE(D155:L155,1),LARGE(D155:L155,2),LARGE(D155:L155,3),LARGE(D155:L155,4),LARGE(D155:L155,5)),0)</f>
        <v>0</v>
      </c>
      <c r="O155" s="14">
        <f>COUNT(D155:L155)</f>
        <v>3</v>
      </c>
      <c r="P155" s="27">
        <f>SUM(M155/O155)</f>
        <v>113.66666666666667</v>
      </c>
    </row>
    <row r="156" spans="1:16" ht="13.5" customHeight="1">
      <c r="A156" s="14">
        <v>55</v>
      </c>
      <c r="B156" s="47" t="s">
        <v>92</v>
      </c>
      <c r="C156" s="14" t="s">
        <v>44</v>
      </c>
      <c r="D156" s="14">
        <v>115</v>
      </c>
      <c r="E156" s="14">
        <v>130</v>
      </c>
      <c r="F156" s="14">
        <v>96</v>
      </c>
      <c r="G156" s="14">
        <v>98</v>
      </c>
      <c r="H156" s="14">
        <v>124</v>
      </c>
      <c r="I156" s="14">
        <v>95</v>
      </c>
      <c r="J156" s="14">
        <v>99</v>
      </c>
      <c r="K156" s="14">
        <v>130</v>
      </c>
      <c r="L156" s="14">
        <v>134</v>
      </c>
      <c r="M156" s="14">
        <f>SUM(D156:L156)</f>
        <v>1021</v>
      </c>
      <c r="N156" s="14">
        <f>IF(O156&gt;=5,SUM(LARGE(D156:L156,1),LARGE(D156:L156,2),LARGE(D156:L156,3),LARGE(D156:L156,4),LARGE(D156:L156,5)),0)</f>
        <v>633</v>
      </c>
      <c r="O156" s="14">
        <f>COUNT(D156:L156)</f>
        <v>9</v>
      </c>
      <c r="P156" s="27">
        <f>SUM(M156/O156)</f>
        <v>113.44444444444444</v>
      </c>
    </row>
    <row r="157" spans="1:16" ht="14.25" customHeight="1">
      <c r="A157" s="14">
        <v>56</v>
      </c>
      <c r="B157" s="47" t="s">
        <v>132</v>
      </c>
      <c r="C157" s="14" t="s">
        <v>9</v>
      </c>
      <c r="D157" s="14">
        <v>84</v>
      </c>
      <c r="G157" s="14">
        <v>108</v>
      </c>
      <c r="I157" s="14">
        <v>138</v>
      </c>
      <c r="K157" s="14">
        <v>123</v>
      </c>
      <c r="M157" s="14">
        <f>SUM(D157:L157)</f>
        <v>453</v>
      </c>
      <c r="N157" s="14">
        <f>IF(O157&gt;=5,SUM(LARGE(D157:L157,1),LARGE(D157:L157,2),LARGE(D157:L157,3),LARGE(D157:L157,4),LARGE(D157:L157,5)),0)</f>
        <v>0</v>
      </c>
      <c r="O157" s="14">
        <f>COUNT(D157:L157)</f>
        <v>4</v>
      </c>
      <c r="P157" s="27">
        <f>SUM(M157/O157)</f>
        <v>113.25</v>
      </c>
    </row>
    <row r="158" spans="1:16" ht="14.25" customHeight="1">
      <c r="A158" s="14">
        <v>57</v>
      </c>
      <c r="B158" s="48" t="s">
        <v>175</v>
      </c>
      <c r="C158" s="14" t="s">
        <v>81</v>
      </c>
      <c r="G158" s="14">
        <v>80</v>
      </c>
      <c r="H158" s="14">
        <v>134</v>
      </c>
      <c r="I158" s="14">
        <v>120</v>
      </c>
      <c r="M158" s="14">
        <f>SUM(D158:L158)</f>
        <v>334</v>
      </c>
      <c r="N158" s="14">
        <f>IF(O158&gt;=5,SUM(LARGE(D158:L158,1),LARGE(D158:L158,2),LARGE(D158:L158,3),LARGE(D158:L158,4),LARGE(D158:L158,5)),0)</f>
        <v>0</v>
      </c>
      <c r="O158" s="14">
        <f>COUNT(D158:L158)</f>
        <v>3</v>
      </c>
      <c r="P158" s="27">
        <f>SUM(M158/O158)</f>
        <v>111.33333333333333</v>
      </c>
    </row>
    <row r="159" spans="1:16" ht="14.25" customHeight="1">
      <c r="A159" s="14">
        <v>58</v>
      </c>
      <c r="B159" s="47" t="s">
        <v>184</v>
      </c>
      <c r="C159" s="14" t="s">
        <v>78</v>
      </c>
      <c r="J159" s="14">
        <v>100</v>
      </c>
      <c r="K159" s="14">
        <v>103</v>
      </c>
      <c r="L159" s="14">
        <v>127</v>
      </c>
      <c r="M159" s="14">
        <f>SUM(D159:L159)</f>
        <v>330</v>
      </c>
      <c r="N159" s="14">
        <f>IF(O159&gt;=5,SUM(LARGE(D159:L159,1),LARGE(D159:L159,2),LARGE(D159:L159,3),LARGE(D159:L159,4),LARGE(D159:L159,5)),0)</f>
        <v>0</v>
      </c>
      <c r="O159" s="14">
        <f>COUNT(D159:L159)</f>
        <v>3</v>
      </c>
      <c r="P159" s="27">
        <f>SUM(M159/O159)</f>
        <v>110</v>
      </c>
    </row>
    <row r="160" spans="1:16" ht="14.25" customHeight="1">
      <c r="A160" s="14">
        <v>59</v>
      </c>
      <c r="B160" s="47" t="s">
        <v>111</v>
      </c>
      <c r="C160" s="14" t="s">
        <v>78</v>
      </c>
      <c r="D160" s="14">
        <v>98</v>
      </c>
      <c r="F160" s="14">
        <v>111</v>
      </c>
      <c r="G160" s="14">
        <v>96</v>
      </c>
      <c r="H160" s="14">
        <v>108</v>
      </c>
      <c r="I160" s="14">
        <v>129</v>
      </c>
      <c r="M160" s="14">
        <f>SUM(D160:L160)</f>
        <v>542</v>
      </c>
      <c r="N160" s="14">
        <f>IF(O160&gt;=5,SUM(LARGE(D160:L160,1),LARGE(D160:L160,2),LARGE(D160:L160,3),LARGE(D160:L160,4),LARGE(D160:L160,5)),0)</f>
        <v>542</v>
      </c>
      <c r="O160" s="14">
        <f>COUNT(D160:L160)</f>
        <v>5</v>
      </c>
      <c r="P160" s="27">
        <f>SUM(M160/O160)</f>
        <v>108.4</v>
      </c>
    </row>
    <row r="161" spans="1:16" ht="14.25" customHeight="1">
      <c r="A161" s="14">
        <v>60</v>
      </c>
      <c r="B161" s="48" t="s">
        <v>60</v>
      </c>
      <c r="C161" s="14" t="s">
        <v>77</v>
      </c>
      <c r="D161" s="14">
        <v>84</v>
      </c>
      <c r="E161" s="14">
        <v>111</v>
      </c>
      <c r="F161" s="14">
        <v>101</v>
      </c>
      <c r="G161" s="14">
        <v>110</v>
      </c>
      <c r="H161" s="14">
        <v>134</v>
      </c>
      <c r="I161" s="14">
        <v>85</v>
      </c>
      <c r="J161" s="14">
        <v>115</v>
      </c>
      <c r="K161" s="14">
        <v>130</v>
      </c>
      <c r="L161" s="14">
        <v>93</v>
      </c>
      <c r="M161" s="14">
        <f>SUM(D161:L161)</f>
        <v>963</v>
      </c>
      <c r="N161" s="14">
        <f>IF(O161&gt;=5,SUM(LARGE(D161:L161,1),LARGE(D161:L161,2),LARGE(D161:L161,3),LARGE(D161:L161,4),LARGE(D161:L161,5)),0)</f>
        <v>600</v>
      </c>
      <c r="O161" s="14">
        <f>COUNT(D161:L161)</f>
        <v>9</v>
      </c>
      <c r="P161" s="27">
        <f>SUM(M161/O161)</f>
        <v>107</v>
      </c>
    </row>
    <row r="162" spans="1:16" ht="13.5" customHeight="1">
      <c r="A162" s="14">
        <v>61</v>
      </c>
      <c r="B162" s="47" t="s">
        <v>147</v>
      </c>
      <c r="C162" s="14" t="s">
        <v>76</v>
      </c>
      <c r="D162" s="14">
        <v>100</v>
      </c>
      <c r="E162" s="14">
        <v>112</v>
      </c>
      <c r="F162" s="14">
        <v>143</v>
      </c>
      <c r="G162" s="14">
        <v>111</v>
      </c>
      <c r="H162" s="14">
        <v>105</v>
      </c>
      <c r="I162" s="14">
        <v>103</v>
      </c>
      <c r="J162" s="14">
        <v>100</v>
      </c>
      <c r="K162" s="14">
        <v>78</v>
      </c>
      <c r="L162" s="14">
        <v>97</v>
      </c>
      <c r="M162" s="14">
        <f>SUM(D162:L162)</f>
        <v>949</v>
      </c>
      <c r="N162" s="14">
        <f>IF(O162&gt;=5,SUM(LARGE(D162:L162,1),LARGE(D162:L162,2),LARGE(D162:L162,3),LARGE(D162:L162,4),LARGE(D162:L162,5)),0)</f>
        <v>574</v>
      </c>
      <c r="O162" s="14">
        <f>COUNT(D162:L162)</f>
        <v>9</v>
      </c>
      <c r="P162" s="27">
        <f>SUM(M162/O162)</f>
        <v>105.44444444444444</v>
      </c>
    </row>
    <row r="163" spans="1:16" ht="13.5" customHeight="1">
      <c r="A163" s="14">
        <v>62</v>
      </c>
      <c r="B163" s="47" t="s">
        <v>146</v>
      </c>
      <c r="C163" s="14" t="s">
        <v>76</v>
      </c>
      <c r="D163" s="14">
        <v>128</v>
      </c>
      <c r="E163" s="14">
        <v>85</v>
      </c>
      <c r="F163" s="14">
        <v>81</v>
      </c>
      <c r="G163" s="14">
        <v>79</v>
      </c>
      <c r="H163" s="14">
        <v>118</v>
      </c>
      <c r="J163" s="14">
        <v>135</v>
      </c>
      <c r="K163" s="14">
        <v>122</v>
      </c>
      <c r="L163" s="14">
        <v>91</v>
      </c>
      <c r="M163" s="14">
        <f>SUM(D163:L163)</f>
        <v>839</v>
      </c>
      <c r="N163" s="14">
        <f>IF(O163&gt;=5,SUM(LARGE(D163:L163,1),LARGE(D163:L163,2),LARGE(D163:L163,3),LARGE(D163:L163,4),LARGE(D163:L163,5)),0)</f>
        <v>594</v>
      </c>
      <c r="O163" s="14">
        <f>COUNT(D163:L163)</f>
        <v>8</v>
      </c>
      <c r="P163" s="27">
        <f>SUM(M163/O163)</f>
        <v>104.875</v>
      </c>
    </row>
    <row r="164" spans="1:16" ht="13.5" customHeight="1">
      <c r="A164" s="14">
        <v>63</v>
      </c>
      <c r="B164" s="47" t="s">
        <v>173</v>
      </c>
      <c r="C164" s="14" t="s">
        <v>79</v>
      </c>
      <c r="I164" s="14">
        <v>104</v>
      </c>
      <c r="M164" s="14">
        <f>SUM(D164:L164)</f>
        <v>104</v>
      </c>
      <c r="N164" s="14">
        <f>IF(O164&gt;=5,SUM(LARGE(D164:L164,1),LARGE(D164:L164,2),LARGE(D164:L164,3),LARGE(D164:L164,4),LARGE(D164:L164,5)),0)</f>
        <v>0</v>
      </c>
      <c r="O164" s="14">
        <f>COUNT(D164:L164)</f>
        <v>1</v>
      </c>
      <c r="P164" s="27">
        <f>SUM(M164/O164)</f>
        <v>104</v>
      </c>
    </row>
    <row r="165" spans="1:16" ht="14.25" customHeight="1">
      <c r="A165" s="14">
        <v>64</v>
      </c>
      <c r="B165" s="47" t="s">
        <v>161</v>
      </c>
      <c r="C165" s="14" t="s">
        <v>79</v>
      </c>
      <c r="H165" s="14">
        <v>89</v>
      </c>
      <c r="K165" s="14">
        <v>117</v>
      </c>
      <c r="M165" s="14">
        <f>SUM(D165:L165)</f>
        <v>206</v>
      </c>
      <c r="N165" s="14">
        <f>IF(O165&gt;=5,SUM(LARGE(D165:L165,1),LARGE(D165:L165,2),LARGE(D165:L165,3),LARGE(D165:L165,4),LARGE(D165:L165,5)),0)</f>
        <v>0</v>
      </c>
      <c r="O165" s="14">
        <f>COUNT(D165:L165)</f>
        <v>2</v>
      </c>
      <c r="P165" s="27">
        <f>SUM(M165/O165)</f>
        <v>103</v>
      </c>
    </row>
    <row r="166" spans="1:16" ht="14.25" customHeight="1">
      <c r="A166" s="14">
        <v>65</v>
      </c>
      <c r="B166" s="48" t="s">
        <v>110</v>
      </c>
      <c r="C166" s="14" t="s">
        <v>78</v>
      </c>
      <c r="D166" s="14">
        <v>106</v>
      </c>
      <c r="E166" s="14">
        <v>97</v>
      </c>
      <c r="F166" s="14">
        <v>82</v>
      </c>
      <c r="M166" s="14">
        <f>SUM(D166:L166)</f>
        <v>285</v>
      </c>
      <c r="N166" s="14">
        <f>IF(O166&gt;=5,SUM(LARGE(D166:L166,1),LARGE(D166:L166,2),LARGE(D166:L166,3),LARGE(D166:L166,4),LARGE(D166:L166,5)),0)</f>
        <v>0</v>
      </c>
      <c r="O166" s="14">
        <f>COUNT(D166:L166)</f>
        <v>3</v>
      </c>
      <c r="P166" s="27">
        <f>SUM(M166/O166)</f>
        <v>95</v>
      </c>
    </row>
    <row r="167" spans="1:16" ht="13.5" customHeight="1">
      <c r="A167" s="14">
        <v>66</v>
      </c>
      <c r="B167" s="47" t="s">
        <v>188</v>
      </c>
      <c r="C167" s="14" t="s">
        <v>79</v>
      </c>
      <c r="L167" s="14">
        <v>93</v>
      </c>
      <c r="M167" s="14">
        <f>SUM(D167:L167)</f>
        <v>93</v>
      </c>
      <c r="N167" s="14">
        <f>IF(O167&gt;=5,SUM(LARGE(D167:L167,1),LARGE(D167:L167,2),LARGE(D167:L167,3),LARGE(D167:L167,4),LARGE(D167:L167,5)),0)</f>
        <v>0</v>
      </c>
      <c r="O167" s="14">
        <f>COUNT(D167:L167)</f>
        <v>1</v>
      </c>
      <c r="P167" s="27">
        <f>SUM(M167/O167)</f>
        <v>93</v>
      </c>
    </row>
    <row r="168" spans="1:16" ht="13.5" customHeight="1" hidden="1">
      <c r="A168" s="14">
        <v>67</v>
      </c>
      <c r="C168" s="14"/>
      <c r="M168" s="14">
        <f>SUM(D168:L168)</f>
        <v>0</v>
      </c>
      <c r="N168" s="14">
        <f>IF(O168&gt;=5,SUM(LARGE(D168:L168,1),LARGE(D168:L168,2),LARGE(D168:L168,3),LARGE(D168:L168,4),LARGE(D168:L168,5)),0)</f>
        <v>0</v>
      </c>
      <c r="O168" s="14">
        <f>COUNT(D168:L168)</f>
        <v>0</v>
      </c>
      <c r="P168" s="27" t="e">
        <f>SUM(M168/O168)</f>
        <v>#DIV/0!</v>
      </c>
    </row>
    <row r="169" spans="1:16" ht="13.5" customHeight="1" hidden="1">
      <c r="A169" s="14">
        <v>68</v>
      </c>
      <c r="B169" s="15"/>
      <c r="C169" s="14"/>
      <c r="M169" s="14">
        <f>SUM(D169:L169)</f>
        <v>0</v>
      </c>
      <c r="N169" s="14">
        <f>IF(O169&gt;=5,SUM(LARGE(D169:L169,1),LARGE(D169:L169,2),LARGE(D169:L169,3),LARGE(D169:L169,4),LARGE(D169:L169,5)),0)</f>
        <v>0</v>
      </c>
      <c r="O169" s="14">
        <f>COUNT(D169:L169)</f>
        <v>0</v>
      </c>
      <c r="P169" s="27" t="e">
        <f>SUM(M169/O169)</f>
        <v>#DIV/0!</v>
      </c>
    </row>
    <row r="170" spans="1:16" ht="13.5" customHeight="1" hidden="1">
      <c r="A170" s="14">
        <v>69</v>
      </c>
      <c r="B170" s="15"/>
      <c r="C170" s="14"/>
      <c r="M170" s="14">
        <f>SUM(D170:L170)</f>
        <v>0</v>
      </c>
      <c r="N170" s="14">
        <f>IF(O170&gt;=5,SUM(LARGE(D170:L170,1),LARGE(D170:L170,2),LARGE(D170:L170,3),LARGE(D170:L170,4),LARGE(D170:L170,5)),0)</f>
        <v>0</v>
      </c>
      <c r="O170" s="14">
        <f>COUNT(D170:L170)</f>
        <v>0</v>
      </c>
      <c r="P170" s="27" t="e">
        <f>SUM(M170/O170)</f>
        <v>#DIV/0!</v>
      </c>
    </row>
    <row r="171" spans="1:16" ht="13.5" customHeight="1" hidden="1">
      <c r="A171" s="14">
        <v>70</v>
      </c>
      <c r="C171" s="14"/>
      <c r="M171" s="14">
        <f>SUM(D171:L171)</f>
        <v>0</v>
      </c>
      <c r="N171" s="14">
        <f>IF(O171&gt;=5,SUM(LARGE(D171:L171,1),LARGE(D171:L171,2),LARGE(D171:L171,3),LARGE(D171:L171,4),LARGE(D171:L171,5)),0)</f>
        <v>0</v>
      </c>
      <c r="O171" s="14">
        <f>COUNT(D171:L171)</f>
        <v>0</v>
      </c>
      <c r="P171" s="27" t="e">
        <f>SUM(M171/O171)</f>
        <v>#DIV/0!</v>
      </c>
    </row>
    <row r="172" spans="1:16" ht="13.5" customHeight="1" hidden="1">
      <c r="A172" s="14">
        <v>71</v>
      </c>
      <c r="C172" s="14"/>
      <c r="M172" s="14">
        <f>SUM(D172:L172)</f>
        <v>0</v>
      </c>
      <c r="N172" s="14">
        <f>IF(O172&gt;=5,SUM(LARGE(D172:L172,1),LARGE(D172:L172,2),LARGE(D172:L172,3),LARGE(D172:L172,4),LARGE(D172:L172,5)),0)</f>
        <v>0</v>
      </c>
      <c r="O172" s="14">
        <f>COUNT(D172:L172)</f>
        <v>0</v>
      </c>
      <c r="P172" s="27" t="e">
        <f>SUM(M172/O172)</f>
        <v>#DIV/0!</v>
      </c>
    </row>
    <row r="173" spans="1:16" ht="14.25" customHeight="1">
      <c r="A173" s="14">
        <v>67</v>
      </c>
      <c r="B173" s="47" t="s">
        <v>171</v>
      </c>
      <c r="C173" s="14" t="s">
        <v>9</v>
      </c>
      <c r="G173" s="14">
        <v>89</v>
      </c>
      <c r="M173" s="14">
        <f>SUM(D173:L173)</f>
        <v>89</v>
      </c>
      <c r="N173" s="14">
        <f>IF(O173&gt;=5,SUM(LARGE(D173:L173,1),LARGE(D173:L173,2),LARGE(D173:L173,3),LARGE(D173:L173,4),LARGE(D173:L173,5)),0)</f>
        <v>0</v>
      </c>
      <c r="O173" s="14">
        <f>COUNT(D173:L173)</f>
        <v>1</v>
      </c>
      <c r="P173" s="27">
        <f>SUM(M173/O173)</f>
        <v>89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2">
      <selection activeCell="N45" sqref="N45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0" bestFit="1" customWidth="1"/>
    <col min="4" max="4" width="11.8515625" style="10" bestFit="1" customWidth="1"/>
    <col min="5" max="5" width="6.28125" style="10" customWidth="1"/>
    <col min="6" max="6" width="4.28125" style="10" customWidth="1"/>
    <col min="7" max="7" width="6.140625" style="10" customWidth="1"/>
    <col min="8" max="8" width="4.28125" style="10" customWidth="1"/>
    <col min="9" max="10" width="6.7109375" style="10" customWidth="1"/>
    <col min="11" max="11" width="4.00390625" style="10" customWidth="1"/>
  </cols>
  <sheetData>
    <row r="1" ht="12.75">
      <c r="B1" s="9" t="s">
        <v>40</v>
      </c>
    </row>
    <row r="3" spans="1:13" ht="25.5" customHeight="1">
      <c r="A3" s="23" t="s">
        <v>0</v>
      </c>
      <c r="B3" s="25" t="s">
        <v>12</v>
      </c>
      <c r="C3" s="24" t="s">
        <v>41</v>
      </c>
      <c r="D3" s="25" t="s">
        <v>47</v>
      </c>
      <c r="E3" s="54" t="s">
        <v>14</v>
      </c>
      <c r="F3" s="54"/>
      <c r="G3" s="54" t="s">
        <v>15</v>
      </c>
      <c r="H3" s="54"/>
      <c r="I3" s="24" t="s">
        <v>16</v>
      </c>
      <c r="J3" s="54" t="s">
        <v>17</v>
      </c>
      <c r="K3" s="54"/>
      <c r="L3" s="25" t="s">
        <v>35</v>
      </c>
      <c r="M3" s="28"/>
    </row>
    <row r="4" spans="1:13" ht="12.75">
      <c r="A4" s="4">
        <v>1</v>
      </c>
      <c r="B4" s="4" t="s">
        <v>9</v>
      </c>
      <c r="C4" s="17">
        <v>738</v>
      </c>
      <c r="D4" s="17">
        <v>5</v>
      </c>
      <c r="E4" s="17"/>
      <c r="F4" s="17"/>
      <c r="G4" s="17"/>
      <c r="H4" s="17"/>
      <c r="I4" s="17"/>
      <c r="J4" s="17"/>
      <c r="K4" s="17"/>
      <c r="L4" s="17">
        <f>D4</f>
        <v>5</v>
      </c>
      <c r="M4" s="14"/>
    </row>
    <row r="5" spans="1:13" ht="12.75">
      <c r="A5" s="4">
        <v>2</v>
      </c>
      <c r="B5" s="4" t="s">
        <v>50</v>
      </c>
      <c r="C5" s="17">
        <v>840</v>
      </c>
      <c r="D5" s="17">
        <v>9</v>
      </c>
      <c r="E5" s="17"/>
      <c r="F5" s="17"/>
      <c r="G5" s="17"/>
      <c r="H5" s="17"/>
      <c r="I5" s="17"/>
      <c r="J5" s="17"/>
      <c r="K5" s="17"/>
      <c r="L5" s="17">
        <f aca="true" t="shared" si="0" ref="L5:L14">D5</f>
        <v>9</v>
      </c>
      <c r="M5" s="14"/>
    </row>
    <row r="6" spans="1:13" ht="12.75">
      <c r="A6" s="4">
        <v>3</v>
      </c>
      <c r="B6" s="4" t="s">
        <v>8</v>
      </c>
      <c r="C6" s="17">
        <v>789</v>
      </c>
      <c r="D6" s="17">
        <v>8</v>
      </c>
      <c r="E6" s="17"/>
      <c r="F6" s="17"/>
      <c r="G6" s="17"/>
      <c r="H6" s="17"/>
      <c r="I6" s="17"/>
      <c r="J6" s="17"/>
      <c r="K6" s="17"/>
      <c r="L6" s="17">
        <f t="shared" si="0"/>
        <v>8</v>
      </c>
      <c r="M6" s="14"/>
    </row>
    <row r="7" spans="1:13" s="7" customFormat="1" ht="12.75">
      <c r="A7" s="4">
        <v>4</v>
      </c>
      <c r="B7" s="4" t="s">
        <v>10</v>
      </c>
      <c r="C7" s="17">
        <v>923</v>
      </c>
      <c r="D7" s="17">
        <v>11</v>
      </c>
      <c r="E7" s="17"/>
      <c r="F7" s="17"/>
      <c r="G7" s="17"/>
      <c r="H7" s="17"/>
      <c r="I7" s="17"/>
      <c r="J7" s="17"/>
      <c r="K7" s="17"/>
      <c r="L7" s="17">
        <f t="shared" si="0"/>
        <v>11</v>
      </c>
      <c r="M7" s="14"/>
    </row>
    <row r="8" spans="1:13" ht="12.75">
      <c r="A8" s="4">
        <v>5</v>
      </c>
      <c r="B8" s="4" t="s">
        <v>46</v>
      </c>
      <c r="C8" s="17">
        <v>722</v>
      </c>
      <c r="D8" s="17">
        <v>3</v>
      </c>
      <c r="E8" s="17"/>
      <c r="F8" s="17"/>
      <c r="G8" s="17"/>
      <c r="H8" s="17"/>
      <c r="I8" s="17"/>
      <c r="J8" s="17"/>
      <c r="K8" s="17"/>
      <c r="L8" s="17">
        <f t="shared" si="0"/>
        <v>3</v>
      </c>
      <c r="M8" s="14"/>
    </row>
    <row r="9" spans="1:13" ht="12.75">
      <c r="A9" s="4">
        <v>6</v>
      </c>
      <c r="B9" s="4" t="s">
        <v>76</v>
      </c>
      <c r="C9" s="17">
        <v>758</v>
      </c>
      <c r="D9" s="17">
        <v>7</v>
      </c>
      <c r="E9" s="17"/>
      <c r="F9" s="17"/>
      <c r="G9" s="17"/>
      <c r="H9" s="17"/>
      <c r="I9" s="17"/>
      <c r="J9" s="17"/>
      <c r="K9" s="17"/>
      <c r="L9" s="17">
        <f t="shared" si="0"/>
        <v>7</v>
      </c>
      <c r="M9" s="14"/>
    </row>
    <row r="10" spans="1:13" ht="12.75">
      <c r="A10" s="4">
        <v>7</v>
      </c>
      <c r="B10" s="4" t="s">
        <v>77</v>
      </c>
      <c r="C10" s="17">
        <v>613</v>
      </c>
      <c r="D10" s="17">
        <v>1</v>
      </c>
      <c r="E10" s="17"/>
      <c r="F10" s="17"/>
      <c r="G10" s="17"/>
      <c r="H10" s="17"/>
      <c r="I10" s="17"/>
      <c r="J10" s="17"/>
      <c r="K10" s="17"/>
      <c r="L10" s="17">
        <f t="shared" si="0"/>
        <v>1</v>
      </c>
      <c r="M10" s="14"/>
    </row>
    <row r="11" spans="1:13" ht="12.75">
      <c r="A11" s="4">
        <v>8</v>
      </c>
      <c r="B11" s="4" t="s">
        <v>78</v>
      </c>
      <c r="C11" s="17">
        <v>732</v>
      </c>
      <c r="D11" s="17">
        <v>4</v>
      </c>
      <c r="E11" s="17"/>
      <c r="F11" s="17"/>
      <c r="G11" s="17"/>
      <c r="H11" s="17"/>
      <c r="I11" s="17"/>
      <c r="J11" s="17"/>
      <c r="K11" s="17"/>
      <c r="L11" s="17">
        <f t="shared" si="0"/>
        <v>4</v>
      </c>
      <c r="M11" s="14"/>
    </row>
    <row r="12" spans="1:13" ht="12.75">
      <c r="A12" s="4">
        <v>9</v>
      </c>
      <c r="B12" s="4" t="s">
        <v>79</v>
      </c>
      <c r="C12" s="17">
        <v>638</v>
      </c>
      <c r="D12" s="17">
        <v>2</v>
      </c>
      <c r="E12" s="17"/>
      <c r="F12" s="17"/>
      <c r="G12" s="17"/>
      <c r="H12" s="17"/>
      <c r="I12" s="17"/>
      <c r="J12" s="17"/>
      <c r="K12" s="17"/>
      <c r="L12" s="17">
        <f t="shared" si="0"/>
        <v>2</v>
      </c>
      <c r="M12" s="14"/>
    </row>
    <row r="13" spans="1:13" ht="12.75">
      <c r="A13" s="4">
        <v>10</v>
      </c>
      <c r="B13" s="4" t="s">
        <v>80</v>
      </c>
      <c r="C13" s="17">
        <v>860</v>
      </c>
      <c r="D13" s="17">
        <v>10</v>
      </c>
      <c r="E13" s="17"/>
      <c r="F13" s="17"/>
      <c r="G13" s="17"/>
      <c r="H13" s="17"/>
      <c r="I13" s="17"/>
      <c r="J13" s="17"/>
      <c r="K13" s="17"/>
      <c r="L13" s="17">
        <f t="shared" si="0"/>
        <v>10</v>
      </c>
      <c r="M13" s="14"/>
    </row>
    <row r="14" spans="1:13" ht="12.75">
      <c r="A14" s="4">
        <v>11</v>
      </c>
      <c r="B14" s="4" t="s">
        <v>148</v>
      </c>
      <c r="C14" s="17">
        <v>757</v>
      </c>
      <c r="D14" s="17">
        <v>6</v>
      </c>
      <c r="E14" s="17"/>
      <c r="F14" s="17"/>
      <c r="G14" s="17"/>
      <c r="H14" s="17"/>
      <c r="I14" s="17"/>
      <c r="J14" s="17"/>
      <c r="K14" s="17"/>
      <c r="L14" s="17">
        <f t="shared" si="0"/>
        <v>6</v>
      </c>
      <c r="M14" s="14"/>
    </row>
    <row r="15" spans="2:13" ht="12.75">
      <c r="B15" s="7"/>
      <c r="C15" s="15"/>
      <c r="D15" s="14"/>
      <c r="E15" s="14"/>
      <c r="G15" s="14"/>
      <c r="H15" s="14"/>
      <c r="I15" s="14"/>
      <c r="K15" s="14"/>
      <c r="L15" s="7"/>
      <c r="M15" s="7"/>
    </row>
    <row r="16" spans="2:11" ht="12.75">
      <c r="B16" s="7"/>
      <c r="C16" s="15"/>
      <c r="D16" s="14"/>
      <c r="E16" s="14"/>
      <c r="H16" s="14"/>
      <c r="K16" s="14"/>
    </row>
    <row r="17" spans="2:11" ht="12.75">
      <c r="B17" s="7"/>
      <c r="C17" s="15"/>
      <c r="D17" s="14"/>
      <c r="E17" s="14"/>
      <c r="H17" s="14"/>
      <c r="K17" s="14"/>
    </row>
    <row r="18" ht="12.75">
      <c r="B18" s="9" t="s">
        <v>39</v>
      </c>
    </row>
    <row r="20" spans="1:13" ht="25.5" customHeight="1">
      <c r="A20" s="23" t="s">
        <v>0</v>
      </c>
      <c r="B20" s="25" t="s">
        <v>12</v>
      </c>
      <c r="C20" s="24" t="s">
        <v>41</v>
      </c>
      <c r="D20" s="25" t="s">
        <v>47</v>
      </c>
      <c r="E20" s="54" t="s">
        <v>14</v>
      </c>
      <c r="F20" s="54"/>
      <c r="G20" s="54" t="s">
        <v>15</v>
      </c>
      <c r="H20" s="54"/>
      <c r="I20" s="24" t="s">
        <v>16</v>
      </c>
      <c r="J20" s="54" t="s">
        <v>17</v>
      </c>
      <c r="K20" s="54"/>
      <c r="L20" s="25" t="s">
        <v>35</v>
      </c>
      <c r="M20" s="28"/>
    </row>
    <row r="21" spans="1:13" ht="12.75">
      <c r="A21" s="4">
        <v>1</v>
      </c>
      <c r="B21" s="4" t="s">
        <v>9</v>
      </c>
      <c r="C21" s="17">
        <v>823</v>
      </c>
      <c r="D21" s="17">
        <v>9</v>
      </c>
      <c r="E21" s="17"/>
      <c r="F21" s="17"/>
      <c r="G21" s="17"/>
      <c r="H21" s="17"/>
      <c r="I21" s="17"/>
      <c r="J21" s="17"/>
      <c r="K21" s="17"/>
      <c r="L21" s="17">
        <f>D21</f>
        <v>9</v>
      </c>
      <c r="M21" s="14"/>
    </row>
    <row r="22" spans="1:13" ht="12.75">
      <c r="A22" s="4">
        <v>2</v>
      </c>
      <c r="B22" s="4" t="s">
        <v>50</v>
      </c>
      <c r="C22" s="17">
        <v>882</v>
      </c>
      <c r="D22" s="17">
        <v>10</v>
      </c>
      <c r="E22" s="17"/>
      <c r="F22" s="17"/>
      <c r="G22" s="17"/>
      <c r="H22" s="17"/>
      <c r="I22" s="17"/>
      <c r="J22" s="17"/>
      <c r="K22" s="17"/>
      <c r="L22" s="17">
        <f aca="true" t="shared" si="1" ref="L22:L31">D22</f>
        <v>10</v>
      </c>
      <c r="M22" s="14"/>
    </row>
    <row r="23" spans="1:13" ht="12.75">
      <c r="A23" s="4">
        <v>3</v>
      </c>
      <c r="B23" s="4" t="s">
        <v>8</v>
      </c>
      <c r="C23" s="17">
        <v>816</v>
      </c>
      <c r="D23" s="17">
        <v>8</v>
      </c>
      <c r="E23" s="17"/>
      <c r="F23" s="17"/>
      <c r="G23" s="17"/>
      <c r="H23" s="17"/>
      <c r="I23" s="17"/>
      <c r="J23" s="17"/>
      <c r="K23" s="17"/>
      <c r="L23" s="17">
        <f t="shared" si="1"/>
        <v>8</v>
      </c>
      <c r="M23" s="14"/>
    </row>
    <row r="24" spans="1:13" s="7" customFormat="1" ht="12.75">
      <c r="A24" s="4">
        <v>4</v>
      </c>
      <c r="B24" s="4" t="s">
        <v>10</v>
      </c>
      <c r="C24" s="17">
        <v>803</v>
      </c>
      <c r="D24" s="17">
        <v>7</v>
      </c>
      <c r="E24" s="17"/>
      <c r="F24" s="17"/>
      <c r="G24" s="17"/>
      <c r="H24" s="17"/>
      <c r="I24" s="17"/>
      <c r="J24" s="17"/>
      <c r="K24" s="17"/>
      <c r="L24" s="17">
        <f t="shared" si="1"/>
        <v>7</v>
      </c>
      <c r="M24" s="14"/>
    </row>
    <row r="25" spans="1:13" ht="12.75">
      <c r="A25" s="4">
        <v>5</v>
      </c>
      <c r="B25" s="4" t="s">
        <v>46</v>
      </c>
      <c r="C25" s="17">
        <v>771</v>
      </c>
      <c r="D25" s="17">
        <v>6</v>
      </c>
      <c r="E25" s="17"/>
      <c r="F25" s="17"/>
      <c r="G25" s="17"/>
      <c r="H25" s="17"/>
      <c r="I25" s="17"/>
      <c r="J25" s="17"/>
      <c r="K25" s="17"/>
      <c r="L25" s="17">
        <f t="shared" si="1"/>
        <v>6</v>
      </c>
      <c r="M25" s="14"/>
    </row>
    <row r="26" spans="1:13" ht="12.75">
      <c r="A26" s="4">
        <v>6</v>
      </c>
      <c r="B26" s="4" t="s">
        <v>76</v>
      </c>
      <c r="C26" s="17">
        <v>732</v>
      </c>
      <c r="D26" s="17">
        <v>5</v>
      </c>
      <c r="E26" s="17"/>
      <c r="F26" s="17"/>
      <c r="G26" s="17"/>
      <c r="H26" s="17"/>
      <c r="I26" s="17"/>
      <c r="J26" s="17"/>
      <c r="K26" s="17"/>
      <c r="L26" s="17">
        <f t="shared" si="1"/>
        <v>5</v>
      </c>
      <c r="M26" s="14"/>
    </row>
    <row r="27" spans="1:13" ht="12.75">
      <c r="A27" s="4">
        <v>7</v>
      </c>
      <c r="B27" s="4" t="s">
        <v>77</v>
      </c>
      <c r="C27" s="17">
        <v>692</v>
      </c>
      <c r="D27" s="17">
        <v>2</v>
      </c>
      <c r="E27" s="17"/>
      <c r="F27" s="17"/>
      <c r="G27" s="17"/>
      <c r="H27" s="17"/>
      <c r="I27" s="17"/>
      <c r="J27" s="17"/>
      <c r="K27" s="17"/>
      <c r="L27" s="17">
        <f t="shared" si="1"/>
        <v>2</v>
      </c>
      <c r="M27" s="14"/>
    </row>
    <row r="28" spans="1:13" ht="12.75">
      <c r="A28" s="4">
        <v>8</v>
      </c>
      <c r="B28" s="4" t="s">
        <v>78</v>
      </c>
      <c r="C28" s="17">
        <v>722</v>
      </c>
      <c r="D28" s="17">
        <v>4</v>
      </c>
      <c r="E28" s="17"/>
      <c r="F28" s="17"/>
      <c r="G28" s="17"/>
      <c r="H28" s="17"/>
      <c r="I28" s="17"/>
      <c r="J28" s="17"/>
      <c r="K28" s="17"/>
      <c r="L28" s="17">
        <f t="shared" si="1"/>
        <v>4</v>
      </c>
      <c r="M28" s="14"/>
    </row>
    <row r="29" spans="1:13" ht="12.75">
      <c r="A29" s="4">
        <v>9</v>
      </c>
      <c r="B29" s="4" t="s">
        <v>79</v>
      </c>
      <c r="C29" s="17">
        <v>686</v>
      </c>
      <c r="D29" s="17">
        <v>1</v>
      </c>
      <c r="E29" s="17"/>
      <c r="F29" s="17"/>
      <c r="G29" s="17"/>
      <c r="H29" s="17"/>
      <c r="I29" s="17"/>
      <c r="J29" s="17"/>
      <c r="K29" s="17"/>
      <c r="L29" s="17">
        <f t="shared" si="1"/>
        <v>1</v>
      </c>
      <c r="M29" s="7"/>
    </row>
    <row r="30" spans="1:12" ht="12.75">
      <c r="A30" s="4">
        <v>10</v>
      </c>
      <c r="B30" s="4" t="s">
        <v>80</v>
      </c>
      <c r="C30" s="17">
        <v>884</v>
      </c>
      <c r="D30" s="17">
        <v>11</v>
      </c>
      <c r="E30" s="17"/>
      <c r="F30" s="17"/>
      <c r="G30" s="17"/>
      <c r="H30" s="17"/>
      <c r="I30" s="17"/>
      <c r="J30" s="17"/>
      <c r="K30" s="17"/>
      <c r="L30" s="17">
        <f t="shared" si="1"/>
        <v>11</v>
      </c>
    </row>
    <row r="31" spans="1:12" ht="12.75">
      <c r="A31" s="4">
        <v>11</v>
      </c>
      <c r="B31" s="4" t="s">
        <v>148</v>
      </c>
      <c r="C31" s="17">
        <v>717</v>
      </c>
      <c r="D31" s="17">
        <v>3</v>
      </c>
      <c r="E31" s="17"/>
      <c r="F31" s="17"/>
      <c r="G31" s="17"/>
      <c r="H31" s="17"/>
      <c r="I31" s="17"/>
      <c r="J31" s="17"/>
      <c r="K31" s="17"/>
      <c r="L31" s="17">
        <f t="shared" si="1"/>
        <v>3</v>
      </c>
    </row>
    <row r="33" ht="12.75">
      <c r="B33" s="9" t="s">
        <v>38</v>
      </c>
    </row>
    <row r="35" spans="1:17" ht="25.5" customHeight="1">
      <c r="A35" s="23" t="s">
        <v>0</v>
      </c>
      <c r="B35" s="25" t="s">
        <v>12</v>
      </c>
      <c r="C35" s="24" t="s">
        <v>41</v>
      </c>
      <c r="D35" s="25" t="s">
        <v>48</v>
      </c>
      <c r="E35" s="54" t="s">
        <v>14</v>
      </c>
      <c r="F35" s="54"/>
      <c r="G35" s="54" t="s">
        <v>15</v>
      </c>
      <c r="H35" s="54"/>
      <c r="I35" s="24" t="s">
        <v>16</v>
      </c>
      <c r="J35" s="54" t="s">
        <v>17</v>
      </c>
      <c r="K35" s="54"/>
      <c r="L35" s="25" t="s">
        <v>35</v>
      </c>
      <c r="M35" s="24" t="s">
        <v>13</v>
      </c>
      <c r="N35" s="24" t="s">
        <v>57</v>
      </c>
      <c r="O35" s="24" t="s">
        <v>54</v>
      </c>
      <c r="P35" s="4" t="s">
        <v>51</v>
      </c>
      <c r="Q35" s="4" t="s">
        <v>55</v>
      </c>
    </row>
    <row r="36" spans="1:17" ht="12.75">
      <c r="A36" s="4">
        <v>1</v>
      </c>
      <c r="B36" s="4" t="s">
        <v>9</v>
      </c>
      <c r="C36" s="17">
        <v>779</v>
      </c>
      <c r="D36" s="17">
        <v>7</v>
      </c>
      <c r="E36" s="17">
        <v>148</v>
      </c>
      <c r="F36" s="17">
        <v>0</v>
      </c>
      <c r="G36" s="17">
        <v>158</v>
      </c>
      <c r="H36" s="17">
        <v>0</v>
      </c>
      <c r="I36" s="17">
        <v>0</v>
      </c>
      <c r="J36" s="17">
        <v>738</v>
      </c>
      <c r="K36" s="17">
        <v>0</v>
      </c>
      <c r="L36" s="17">
        <f aca="true" t="shared" si="2" ref="L36:L43">C4+C21+C36</f>
        <v>2340</v>
      </c>
      <c r="M36" s="17">
        <v>6</v>
      </c>
      <c r="N36" s="32">
        <f aca="true" t="shared" si="3" ref="N36:N46">M36+K36+I36+H36+F36+D36+L4+L21</f>
        <v>27</v>
      </c>
      <c r="O36" s="32">
        <v>0</v>
      </c>
      <c r="P36" s="30">
        <f>N36+O36</f>
        <v>27</v>
      </c>
      <c r="Q36" s="31" t="s">
        <v>153</v>
      </c>
    </row>
    <row r="37" spans="1:17" ht="12.75">
      <c r="A37" s="4">
        <v>2</v>
      </c>
      <c r="B37" s="4" t="s">
        <v>50</v>
      </c>
      <c r="C37" s="17">
        <v>858</v>
      </c>
      <c r="D37" s="17">
        <v>10</v>
      </c>
      <c r="E37" s="17">
        <v>166</v>
      </c>
      <c r="F37" s="17">
        <v>0</v>
      </c>
      <c r="G37" s="17"/>
      <c r="H37" s="17">
        <v>0</v>
      </c>
      <c r="I37" s="17">
        <v>0</v>
      </c>
      <c r="J37" s="17">
        <v>840</v>
      </c>
      <c r="K37" s="17">
        <v>0</v>
      </c>
      <c r="L37" s="17">
        <f t="shared" si="2"/>
        <v>2580</v>
      </c>
      <c r="M37" s="17">
        <v>9</v>
      </c>
      <c r="N37" s="32">
        <f t="shared" si="3"/>
        <v>38</v>
      </c>
      <c r="O37" s="32">
        <v>0</v>
      </c>
      <c r="P37" s="30">
        <f aca="true" t="shared" si="4" ref="P37:P45">N37+O37</f>
        <v>38</v>
      </c>
      <c r="Q37" s="31" t="s">
        <v>151</v>
      </c>
    </row>
    <row r="38" spans="1:17" ht="12.75">
      <c r="A38" s="4">
        <v>3</v>
      </c>
      <c r="B38" s="4" t="s">
        <v>8</v>
      </c>
      <c r="C38" s="17">
        <v>766</v>
      </c>
      <c r="D38" s="17">
        <v>5</v>
      </c>
      <c r="E38" s="17">
        <v>156</v>
      </c>
      <c r="F38" s="17">
        <v>0</v>
      </c>
      <c r="G38" s="17">
        <v>183</v>
      </c>
      <c r="H38" s="17">
        <v>0</v>
      </c>
      <c r="I38" s="17">
        <v>0</v>
      </c>
      <c r="J38" s="17">
        <v>789</v>
      </c>
      <c r="K38" s="17">
        <v>0</v>
      </c>
      <c r="L38" s="17">
        <f t="shared" si="2"/>
        <v>2371</v>
      </c>
      <c r="M38" s="17">
        <v>8</v>
      </c>
      <c r="N38" s="32">
        <f t="shared" si="3"/>
        <v>29</v>
      </c>
      <c r="O38" s="32">
        <v>0</v>
      </c>
      <c r="P38" s="30">
        <f t="shared" si="4"/>
        <v>29</v>
      </c>
      <c r="Q38" s="31" t="s">
        <v>152</v>
      </c>
    </row>
    <row r="39" spans="1:17" s="7" customFormat="1" ht="12.75">
      <c r="A39" s="4">
        <v>4</v>
      </c>
      <c r="B39" s="4" t="s">
        <v>10</v>
      </c>
      <c r="C39" s="17">
        <v>879</v>
      </c>
      <c r="D39" s="17">
        <v>11</v>
      </c>
      <c r="E39" s="17">
        <v>185</v>
      </c>
      <c r="F39" s="17">
        <v>0</v>
      </c>
      <c r="G39" s="17">
        <v>152</v>
      </c>
      <c r="H39" s="17">
        <v>0</v>
      </c>
      <c r="I39" s="17">
        <v>1</v>
      </c>
      <c r="J39" s="17">
        <v>923</v>
      </c>
      <c r="K39" s="17">
        <v>1</v>
      </c>
      <c r="L39" s="17">
        <f t="shared" si="2"/>
        <v>2605</v>
      </c>
      <c r="M39" s="17">
        <v>11</v>
      </c>
      <c r="N39" s="32">
        <f t="shared" si="3"/>
        <v>42</v>
      </c>
      <c r="O39" s="32">
        <v>0</v>
      </c>
      <c r="P39" s="30">
        <f t="shared" si="4"/>
        <v>42</v>
      </c>
      <c r="Q39" s="31" t="s">
        <v>149</v>
      </c>
    </row>
    <row r="40" spans="1:17" ht="12.75">
      <c r="A40" s="4">
        <v>5</v>
      </c>
      <c r="B40" s="4" t="s">
        <v>46</v>
      </c>
      <c r="C40" s="17">
        <v>856</v>
      </c>
      <c r="D40" s="17">
        <v>9</v>
      </c>
      <c r="E40" s="17">
        <v>200</v>
      </c>
      <c r="F40" s="17">
        <v>0</v>
      </c>
      <c r="G40" s="17">
        <v>127</v>
      </c>
      <c r="H40" s="17">
        <v>0</v>
      </c>
      <c r="I40" s="17">
        <v>0</v>
      </c>
      <c r="J40" s="17">
        <v>722</v>
      </c>
      <c r="K40" s="17">
        <v>0</v>
      </c>
      <c r="L40" s="17">
        <f t="shared" si="2"/>
        <v>2349</v>
      </c>
      <c r="M40" s="17">
        <v>7</v>
      </c>
      <c r="N40" s="32">
        <f t="shared" si="3"/>
        <v>25</v>
      </c>
      <c r="O40" s="32">
        <v>0</v>
      </c>
      <c r="P40" s="30">
        <f t="shared" si="4"/>
        <v>25</v>
      </c>
      <c r="Q40" s="31" t="s">
        <v>154</v>
      </c>
    </row>
    <row r="41" spans="1:17" ht="13.5" customHeight="1">
      <c r="A41" s="4">
        <v>6</v>
      </c>
      <c r="B41" s="40" t="s">
        <v>76</v>
      </c>
      <c r="C41" s="17">
        <v>749</v>
      </c>
      <c r="D41" s="17">
        <v>3</v>
      </c>
      <c r="E41" s="17">
        <v>170</v>
      </c>
      <c r="F41" s="17">
        <v>0</v>
      </c>
      <c r="G41" s="17">
        <v>155</v>
      </c>
      <c r="H41" s="17">
        <v>0</v>
      </c>
      <c r="I41" s="17">
        <v>0</v>
      </c>
      <c r="J41" s="17">
        <v>758</v>
      </c>
      <c r="K41" s="17">
        <v>0</v>
      </c>
      <c r="L41" s="17">
        <f t="shared" si="2"/>
        <v>2239</v>
      </c>
      <c r="M41" s="17">
        <v>5</v>
      </c>
      <c r="N41" s="32">
        <f t="shared" si="3"/>
        <v>20</v>
      </c>
      <c r="O41" s="32">
        <v>0</v>
      </c>
      <c r="P41" s="30">
        <f t="shared" si="4"/>
        <v>20</v>
      </c>
      <c r="Q41" s="31" t="s">
        <v>155</v>
      </c>
    </row>
    <row r="42" spans="1:17" ht="13.5" customHeight="1">
      <c r="A42" s="4">
        <v>7</v>
      </c>
      <c r="B42" s="4" t="s">
        <v>77</v>
      </c>
      <c r="C42" s="17">
        <v>736</v>
      </c>
      <c r="D42" s="17">
        <v>2</v>
      </c>
      <c r="E42" s="17">
        <v>146</v>
      </c>
      <c r="F42" s="17">
        <v>0</v>
      </c>
      <c r="G42" s="17">
        <v>153</v>
      </c>
      <c r="H42" s="17">
        <v>0</v>
      </c>
      <c r="I42" s="17">
        <v>0</v>
      </c>
      <c r="J42" s="17">
        <v>613</v>
      </c>
      <c r="K42" s="17">
        <v>0</v>
      </c>
      <c r="L42" s="17">
        <f t="shared" si="2"/>
        <v>2041</v>
      </c>
      <c r="M42" s="17">
        <v>1</v>
      </c>
      <c r="N42" s="32">
        <f t="shared" si="3"/>
        <v>6</v>
      </c>
      <c r="O42" s="32">
        <v>0</v>
      </c>
      <c r="P42" s="30">
        <f>N42+O42</f>
        <v>6</v>
      </c>
      <c r="Q42" s="31" t="s">
        <v>158</v>
      </c>
    </row>
    <row r="43" spans="1:17" ht="13.5" customHeight="1">
      <c r="A43" s="4">
        <v>8</v>
      </c>
      <c r="B43" s="4" t="s">
        <v>78</v>
      </c>
      <c r="C43" s="17">
        <v>716</v>
      </c>
      <c r="D43" s="17">
        <v>1</v>
      </c>
      <c r="E43" s="17">
        <v>157</v>
      </c>
      <c r="F43" s="17">
        <v>0</v>
      </c>
      <c r="G43" s="17">
        <v>160</v>
      </c>
      <c r="H43" s="17">
        <v>0</v>
      </c>
      <c r="I43" s="17">
        <v>0</v>
      </c>
      <c r="J43" s="17">
        <v>732</v>
      </c>
      <c r="K43" s="17">
        <v>0</v>
      </c>
      <c r="L43" s="17">
        <f t="shared" si="2"/>
        <v>2170</v>
      </c>
      <c r="M43" s="17">
        <v>3</v>
      </c>
      <c r="N43" s="32">
        <f t="shared" si="3"/>
        <v>12</v>
      </c>
      <c r="O43" s="32">
        <v>0</v>
      </c>
      <c r="P43" s="30">
        <f>N43+O43</f>
        <v>12</v>
      </c>
      <c r="Q43" s="31" t="s">
        <v>157</v>
      </c>
    </row>
    <row r="44" spans="1:17" ht="13.5" customHeight="1">
      <c r="A44" s="4">
        <v>9</v>
      </c>
      <c r="B44" s="4" t="s">
        <v>79</v>
      </c>
      <c r="C44" s="17">
        <v>774</v>
      </c>
      <c r="D44" s="17">
        <v>6</v>
      </c>
      <c r="E44" s="17">
        <v>201</v>
      </c>
      <c r="F44" s="17">
        <v>1</v>
      </c>
      <c r="G44" s="17">
        <v>103</v>
      </c>
      <c r="H44" s="17">
        <v>0</v>
      </c>
      <c r="I44" s="17">
        <v>0</v>
      </c>
      <c r="J44" s="17">
        <v>638</v>
      </c>
      <c r="K44" s="17">
        <v>0</v>
      </c>
      <c r="L44" s="17">
        <f>C12+C29+C44</f>
        <v>2098</v>
      </c>
      <c r="M44" s="17">
        <v>2</v>
      </c>
      <c r="N44" s="32">
        <f t="shared" si="3"/>
        <v>12</v>
      </c>
      <c r="O44" s="32">
        <v>0</v>
      </c>
      <c r="P44" s="30">
        <f>N44+O44</f>
        <v>12</v>
      </c>
      <c r="Q44" s="31" t="s">
        <v>157</v>
      </c>
    </row>
    <row r="45" spans="1:17" ht="13.5" customHeight="1">
      <c r="A45" s="4">
        <v>10</v>
      </c>
      <c r="B45" s="4" t="s">
        <v>80</v>
      </c>
      <c r="C45" s="17">
        <v>838</v>
      </c>
      <c r="D45" s="17">
        <v>8</v>
      </c>
      <c r="E45" s="17">
        <v>185</v>
      </c>
      <c r="F45" s="17">
        <v>0</v>
      </c>
      <c r="G45" s="17">
        <v>201</v>
      </c>
      <c r="H45" s="17">
        <v>1</v>
      </c>
      <c r="I45" s="17">
        <v>0</v>
      </c>
      <c r="J45" s="17">
        <v>860</v>
      </c>
      <c r="K45" s="17">
        <v>0</v>
      </c>
      <c r="L45" s="17">
        <f>C13+C30+C45</f>
        <v>2582</v>
      </c>
      <c r="M45" s="17">
        <v>10</v>
      </c>
      <c r="N45" s="32">
        <f>M45+K45+I45+H45+F45+D45+L13+L30</f>
        <v>40</v>
      </c>
      <c r="O45" s="32">
        <v>0</v>
      </c>
      <c r="P45" s="30">
        <f t="shared" si="4"/>
        <v>40</v>
      </c>
      <c r="Q45" s="31" t="s">
        <v>150</v>
      </c>
    </row>
    <row r="46" spans="1:17" ht="13.5" customHeight="1">
      <c r="A46" s="4">
        <v>11</v>
      </c>
      <c r="B46" s="4" t="s">
        <v>148</v>
      </c>
      <c r="C46" s="17">
        <v>761</v>
      </c>
      <c r="D46" s="17">
        <v>4</v>
      </c>
      <c r="E46" s="17">
        <v>148</v>
      </c>
      <c r="F46" s="17">
        <v>0</v>
      </c>
      <c r="G46" s="17">
        <v>171</v>
      </c>
      <c r="H46" s="17">
        <v>0</v>
      </c>
      <c r="I46" s="17">
        <v>0</v>
      </c>
      <c r="J46" s="17">
        <v>757</v>
      </c>
      <c r="K46" s="17">
        <v>0</v>
      </c>
      <c r="L46" s="17">
        <f>C14+C31+C46</f>
        <v>2235</v>
      </c>
      <c r="M46" s="17">
        <v>4</v>
      </c>
      <c r="N46" s="32">
        <f t="shared" si="3"/>
        <v>17</v>
      </c>
      <c r="O46" s="32">
        <v>0</v>
      </c>
      <c r="P46" s="30">
        <f>N46+O46</f>
        <v>17</v>
      </c>
      <c r="Q46" s="31" t="s">
        <v>156</v>
      </c>
    </row>
    <row r="50" spans="14:15" ht="12.75">
      <c r="N50" s="7"/>
      <c r="O50" s="7"/>
    </row>
  </sheetData>
  <sheetProtection/>
  <mergeCells count="9">
    <mergeCell ref="E35:F35"/>
    <mergeCell ref="G35:H35"/>
    <mergeCell ref="J35:K35"/>
    <mergeCell ref="E3:F3"/>
    <mergeCell ref="G3:H3"/>
    <mergeCell ref="J3:K3"/>
    <mergeCell ref="E20:F20"/>
    <mergeCell ref="G20:H20"/>
    <mergeCell ref="J20:K2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30">
      <selection activeCell="A49" sqref="A49:C61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0" bestFit="1" customWidth="1"/>
    <col min="4" max="4" width="11.8515625" style="10" bestFit="1" customWidth="1"/>
    <col min="5" max="5" width="6.28125" style="10" customWidth="1"/>
    <col min="6" max="6" width="4.28125" style="10" customWidth="1"/>
    <col min="7" max="7" width="6.140625" style="10" customWidth="1"/>
    <col min="8" max="8" width="4.28125" style="10" customWidth="1"/>
    <col min="9" max="10" width="6.7109375" style="10" customWidth="1"/>
    <col min="11" max="11" width="4.00390625" style="10" customWidth="1"/>
  </cols>
  <sheetData>
    <row r="1" ht="12.75">
      <c r="B1" s="9" t="s">
        <v>40</v>
      </c>
    </row>
    <row r="3" spans="1:13" ht="25.5" customHeight="1">
      <c r="A3" s="23" t="s">
        <v>0</v>
      </c>
      <c r="B3" s="25" t="s">
        <v>12</v>
      </c>
      <c r="C3" s="24" t="s">
        <v>41</v>
      </c>
      <c r="D3" s="25" t="s">
        <v>47</v>
      </c>
      <c r="E3" s="54" t="s">
        <v>14</v>
      </c>
      <c r="F3" s="54"/>
      <c r="G3" s="54" t="s">
        <v>15</v>
      </c>
      <c r="H3" s="54"/>
      <c r="I3" s="24" t="s">
        <v>16</v>
      </c>
      <c r="J3" s="54" t="s">
        <v>17</v>
      </c>
      <c r="K3" s="54"/>
      <c r="L3" s="25" t="s">
        <v>35</v>
      </c>
      <c r="M3" s="28"/>
    </row>
    <row r="4" spans="1:13" ht="12.75">
      <c r="A4" s="4">
        <v>1</v>
      </c>
      <c r="B4" s="4" t="s">
        <v>9</v>
      </c>
      <c r="C4" s="17">
        <v>805</v>
      </c>
      <c r="D4" s="17">
        <v>8</v>
      </c>
      <c r="E4" s="17"/>
      <c r="F4" s="17"/>
      <c r="G4" s="17"/>
      <c r="H4" s="17"/>
      <c r="I4" s="17"/>
      <c r="J4" s="17"/>
      <c r="K4" s="17"/>
      <c r="L4" s="17"/>
      <c r="M4" s="14"/>
    </row>
    <row r="5" spans="1:13" ht="12.75">
      <c r="A5" s="4">
        <v>2</v>
      </c>
      <c r="B5" s="4" t="s">
        <v>50</v>
      </c>
      <c r="C5" s="17">
        <v>871</v>
      </c>
      <c r="D5" s="17">
        <v>10</v>
      </c>
      <c r="E5" s="17"/>
      <c r="F5" s="17"/>
      <c r="G5" s="17"/>
      <c r="H5" s="17"/>
      <c r="I5" s="17"/>
      <c r="J5" s="17"/>
      <c r="K5" s="17"/>
      <c r="L5" s="17"/>
      <c r="M5" s="14"/>
    </row>
    <row r="6" spans="1:13" ht="12.75">
      <c r="A6" s="4">
        <v>3</v>
      </c>
      <c r="B6" s="4" t="s">
        <v>8</v>
      </c>
      <c r="C6" s="17">
        <v>798</v>
      </c>
      <c r="D6" s="17">
        <v>7</v>
      </c>
      <c r="E6" s="17"/>
      <c r="F6" s="17"/>
      <c r="G6" s="17"/>
      <c r="H6" s="17"/>
      <c r="I6" s="17"/>
      <c r="J6" s="17"/>
      <c r="K6" s="17"/>
      <c r="L6" s="17"/>
      <c r="M6" s="14"/>
    </row>
    <row r="7" spans="1:13" s="7" customFormat="1" ht="12.75">
      <c r="A7" s="4">
        <v>4</v>
      </c>
      <c r="B7" s="4" t="s">
        <v>10</v>
      </c>
      <c r="C7" s="17">
        <v>808</v>
      </c>
      <c r="D7" s="17">
        <v>9</v>
      </c>
      <c r="E7" s="17"/>
      <c r="F7" s="17"/>
      <c r="G7" s="17"/>
      <c r="H7" s="17"/>
      <c r="I7" s="17"/>
      <c r="J7" s="17"/>
      <c r="K7" s="17"/>
      <c r="L7" s="17"/>
      <c r="M7" s="14"/>
    </row>
    <row r="8" spans="1:13" ht="12.75">
      <c r="A8" s="4">
        <v>5</v>
      </c>
      <c r="B8" s="4" t="s">
        <v>46</v>
      </c>
      <c r="C8" s="17">
        <v>793</v>
      </c>
      <c r="D8" s="17">
        <v>6</v>
      </c>
      <c r="E8" s="17"/>
      <c r="F8" s="17"/>
      <c r="G8" s="17"/>
      <c r="H8" s="17"/>
      <c r="I8" s="17"/>
      <c r="J8" s="17"/>
      <c r="K8" s="17"/>
      <c r="L8" s="17"/>
      <c r="M8" s="14"/>
    </row>
    <row r="9" spans="1:13" ht="12.75">
      <c r="A9" s="4">
        <v>6</v>
      </c>
      <c r="B9" s="4" t="s">
        <v>76</v>
      </c>
      <c r="C9" s="17">
        <v>734</v>
      </c>
      <c r="D9" s="17">
        <v>4</v>
      </c>
      <c r="E9" s="17"/>
      <c r="F9" s="17"/>
      <c r="G9" s="17"/>
      <c r="H9" s="17"/>
      <c r="I9" s="17"/>
      <c r="J9" s="17"/>
      <c r="K9" s="17"/>
      <c r="L9" s="17"/>
      <c r="M9" s="14"/>
    </row>
    <row r="10" spans="1:13" ht="12.75">
      <c r="A10" s="4">
        <v>7</v>
      </c>
      <c r="B10" s="4" t="s">
        <v>77</v>
      </c>
      <c r="C10" s="17">
        <v>675</v>
      </c>
      <c r="D10" s="17">
        <v>2</v>
      </c>
      <c r="E10" s="17"/>
      <c r="F10" s="17"/>
      <c r="G10" s="17"/>
      <c r="H10" s="17"/>
      <c r="I10" s="17"/>
      <c r="J10" s="17"/>
      <c r="K10" s="17"/>
      <c r="L10" s="17"/>
      <c r="M10" s="14"/>
    </row>
    <row r="11" spans="1:13" ht="12.75">
      <c r="A11" s="4">
        <v>8</v>
      </c>
      <c r="B11" s="4" t="s">
        <v>78</v>
      </c>
      <c r="C11" s="17">
        <v>778</v>
      </c>
      <c r="D11" s="17">
        <v>5</v>
      </c>
      <c r="E11" s="17"/>
      <c r="F11" s="17"/>
      <c r="G11" s="17"/>
      <c r="H11" s="17"/>
      <c r="I11" s="17"/>
      <c r="J11" s="17"/>
      <c r="K11" s="17"/>
      <c r="L11" s="17"/>
      <c r="M11" s="14"/>
    </row>
    <row r="12" spans="1:13" ht="12.75">
      <c r="A12" s="4">
        <v>9</v>
      </c>
      <c r="B12" s="4" t="s">
        <v>79</v>
      </c>
      <c r="C12" s="17">
        <v>673</v>
      </c>
      <c r="D12" s="17">
        <v>1</v>
      </c>
      <c r="E12" s="17"/>
      <c r="F12" s="17"/>
      <c r="G12" s="17"/>
      <c r="H12" s="17"/>
      <c r="I12" s="17"/>
      <c r="J12" s="17"/>
      <c r="K12" s="17"/>
      <c r="L12" s="17"/>
      <c r="M12" s="14"/>
    </row>
    <row r="13" spans="1:13" ht="12.75">
      <c r="A13" s="4">
        <v>10</v>
      </c>
      <c r="B13" s="4" t="s">
        <v>80</v>
      </c>
      <c r="C13" s="17">
        <v>891</v>
      </c>
      <c r="D13" s="17">
        <v>11</v>
      </c>
      <c r="E13" s="17"/>
      <c r="F13" s="17"/>
      <c r="G13" s="17"/>
      <c r="H13" s="17"/>
      <c r="I13" s="17"/>
      <c r="J13" s="17"/>
      <c r="K13" s="17"/>
      <c r="L13" s="17"/>
      <c r="M13" s="14"/>
    </row>
    <row r="14" spans="1:13" ht="12.75">
      <c r="A14" s="4">
        <v>11</v>
      </c>
      <c r="B14" s="4" t="s">
        <v>56</v>
      </c>
      <c r="C14" s="17">
        <v>724</v>
      </c>
      <c r="D14" s="17">
        <v>3</v>
      </c>
      <c r="E14" s="17"/>
      <c r="F14" s="17"/>
      <c r="G14" s="17"/>
      <c r="H14" s="17"/>
      <c r="I14" s="17"/>
      <c r="J14" s="17"/>
      <c r="K14" s="17"/>
      <c r="L14" s="17"/>
      <c r="M14" s="14"/>
    </row>
    <row r="15" spans="2:13" ht="12.75">
      <c r="B15" s="7"/>
      <c r="C15" s="15"/>
      <c r="D15" s="14"/>
      <c r="E15" s="14"/>
      <c r="G15" s="14"/>
      <c r="H15" s="14"/>
      <c r="I15" s="14"/>
      <c r="K15" s="14"/>
      <c r="L15" s="7"/>
      <c r="M15" s="7"/>
    </row>
    <row r="16" spans="2:11" ht="12.75">
      <c r="B16" s="7"/>
      <c r="C16" s="15"/>
      <c r="D16" s="14"/>
      <c r="E16" s="14"/>
      <c r="H16" s="14"/>
      <c r="K16" s="14"/>
    </row>
    <row r="17" spans="2:11" ht="12.75">
      <c r="B17" s="7"/>
      <c r="C17" s="15"/>
      <c r="D17" s="14"/>
      <c r="E17" s="14"/>
      <c r="H17" s="14"/>
      <c r="K17" s="14"/>
    </row>
    <row r="18" ht="12.75">
      <c r="B18" s="9" t="s">
        <v>39</v>
      </c>
    </row>
    <row r="20" spans="1:13" ht="25.5" customHeight="1">
      <c r="A20" s="23" t="s">
        <v>0</v>
      </c>
      <c r="B20" s="25" t="s">
        <v>12</v>
      </c>
      <c r="C20" s="24" t="s">
        <v>41</v>
      </c>
      <c r="D20" s="25" t="s">
        <v>47</v>
      </c>
      <c r="E20" s="54" t="s">
        <v>14</v>
      </c>
      <c r="F20" s="54"/>
      <c r="G20" s="54" t="s">
        <v>15</v>
      </c>
      <c r="H20" s="54"/>
      <c r="I20" s="24" t="s">
        <v>16</v>
      </c>
      <c r="J20" s="54" t="s">
        <v>17</v>
      </c>
      <c r="K20" s="54"/>
      <c r="L20" s="25" t="s">
        <v>35</v>
      </c>
      <c r="M20" s="28"/>
    </row>
    <row r="21" spans="1:13" ht="12.75">
      <c r="A21" s="4">
        <v>1</v>
      </c>
      <c r="B21" s="4" t="s">
        <v>9</v>
      </c>
      <c r="C21" s="17">
        <v>879</v>
      </c>
      <c r="D21" s="17">
        <v>11</v>
      </c>
      <c r="E21" s="17"/>
      <c r="F21" s="17"/>
      <c r="G21" s="17"/>
      <c r="H21" s="17"/>
      <c r="I21" s="17"/>
      <c r="J21" s="17"/>
      <c r="K21" s="17"/>
      <c r="L21" s="17"/>
      <c r="M21" s="14"/>
    </row>
    <row r="22" spans="1:13" ht="12.75">
      <c r="A22" s="4">
        <v>2</v>
      </c>
      <c r="B22" s="4" t="s">
        <v>50</v>
      </c>
      <c r="C22" s="17">
        <v>878</v>
      </c>
      <c r="D22" s="17">
        <v>10</v>
      </c>
      <c r="E22" s="17"/>
      <c r="F22" s="17"/>
      <c r="G22" s="17"/>
      <c r="H22" s="17"/>
      <c r="I22" s="17"/>
      <c r="J22" s="17"/>
      <c r="K22" s="17"/>
      <c r="L22" s="17"/>
      <c r="M22" s="14"/>
    </row>
    <row r="23" spans="1:13" ht="12.75">
      <c r="A23" s="4">
        <v>3</v>
      </c>
      <c r="B23" s="4" t="s">
        <v>8</v>
      </c>
      <c r="C23" s="17">
        <v>815</v>
      </c>
      <c r="D23" s="17">
        <v>8</v>
      </c>
      <c r="E23" s="17"/>
      <c r="F23" s="17"/>
      <c r="G23" s="17"/>
      <c r="H23" s="17"/>
      <c r="I23" s="17"/>
      <c r="J23" s="17"/>
      <c r="K23" s="17"/>
      <c r="L23" s="17"/>
      <c r="M23" s="14"/>
    </row>
    <row r="24" spans="1:13" s="7" customFormat="1" ht="12.75">
      <c r="A24" s="4">
        <v>4</v>
      </c>
      <c r="B24" s="4" t="s">
        <v>10</v>
      </c>
      <c r="C24" s="17">
        <v>854</v>
      </c>
      <c r="D24" s="17">
        <v>9</v>
      </c>
      <c r="E24" s="17"/>
      <c r="F24" s="17"/>
      <c r="G24" s="17"/>
      <c r="H24" s="17"/>
      <c r="I24" s="17"/>
      <c r="J24" s="17"/>
      <c r="K24" s="17"/>
      <c r="L24" s="17"/>
      <c r="M24" s="14"/>
    </row>
    <row r="25" spans="1:13" ht="12.75">
      <c r="A25" s="4">
        <v>5</v>
      </c>
      <c r="B25" s="4" t="s">
        <v>46</v>
      </c>
      <c r="C25" s="17">
        <v>695</v>
      </c>
      <c r="D25" s="17">
        <v>2</v>
      </c>
      <c r="E25" s="17"/>
      <c r="F25" s="17"/>
      <c r="G25" s="17"/>
      <c r="H25" s="17"/>
      <c r="I25" s="17"/>
      <c r="J25" s="17"/>
      <c r="K25" s="17"/>
      <c r="L25" s="17"/>
      <c r="M25" s="14"/>
    </row>
    <row r="26" spans="1:13" ht="12.75">
      <c r="A26" s="4">
        <v>6</v>
      </c>
      <c r="B26" s="4" t="s">
        <v>76</v>
      </c>
      <c r="C26" s="17">
        <v>652</v>
      </c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4"/>
    </row>
    <row r="27" spans="1:13" ht="12.75">
      <c r="A27" s="4">
        <v>7</v>
      </c>
      <c r="B27" s="4" t="s">
        <v>77</v>
      </c>
      <c r="C27" s="17">
        <v>727</v>
      </c>
      <c r="D27" s="17">
        <v>3</v>
      </c>
      <c r="E27" s="17"/>
      <c r="F27" s="17"/>
      <c r="G27" s="17"/>
      <c r="H27" s="17"/>
      <c r="I27" s="17"/>
      <c r="J27" s="17"/>
      <c r="K27" s="17"/>
      <c r="L27" s="17"/>
      <c r="M27" s="14"/>
    </row>
    <row r="28" spans="1:13" ht="12.75">
      <c r="A28" s="4">
        <v>8</v>
      </c>
      <c r="B28" s="4" t="s">
        <v>78</v>
      </c>
      <c r="C28" s="17">
        <v>759</v>
      </c>
      <c r="D28" s="17">
        <v>5</v>
      </c>
      <c r="E28" s="17"/>
      <c r="F28" s="17"/>
      <c r="G28" s="17"/>
      <c r="H28" s="17"/>
      <c r="I28" s="17"/>
      <c r="J28" s="17"/>
      <c r="K28" s="17"/>
      <c r="L28" s="17"/>
      <c r="M28" s="14"/>
    </row>
    <row r="29" spans="1:13" ht="12.75">
      <c r="A29" s="4">
        <v>9</v>
      </c>
      <c r="B29" s="4" t="s">
        <v>79</v>
      </c>
      <c r="C29" s="17">
        <v>728</v>
      </c>
      <c r="D29" s="17">
        <v>4</v>
      </c>
      <c r="E29" s="17"/>
      <c r="F29" s="17"/>
      <c r="G29" s="17"/>
      <c r="H29" s="17"/>
      <c r="I29" s="17"/>
      <c r="J29" s="17"/>
      <c r="K29" s="17"/>
      <c r="L29" s="17"/>
      <c r="M29" s="7"/>
    </row>
    <row r="30" spans="1:12" ht="12.75">
      <c r="A30" s="4">
        <v>10</v>
      </c>
      <c r="B30" s="4" t="s">
        <v>80</v>
      </c>
      <c r="C30" s="17">
        <v>806</v>
      </c>
      <c r="D30" s="17">
        <v>7</v>
      </c>
      <c r="E30" s="17"/>
      <c r="F30" s="17"/>
      <c r="G30" s="17"/>
      <c r="H30" s="17"/>
      <c r="I30" s="17"/>
      <c r="J30" s="17"/>
      <c r="K30" s="17"/>
      <c r="L30" s="17"/>
    </row>
    <row r="31" spans="1:12" ht="12.75">
      <c r="A31" s="4">
        <v>11</v>
      </c>
      <c r="B31" s="4" t="s">
        <v>56</v>
      </c>
      <c r="C31" s="17">
        <v>771</v>
      </c>
      <c r="D31" s="17">
        <v>6</v>
      </c>
      <c r="E31" s="17"/>
      <c r="F31" s="17"/>
      <c r="G31" s="17"/>
      <c r="H31" s="17"/>
      <c r="I31" s="17"/>
      <c r="J31" s="17"/>
      <c r="K31" s="17"/>
      <c r="L31" s="17"/>
    </row>
    <row r="33" ht="12.75">
      <c r="B33" s="9" t="s">
        <v>38</v>
      </c>
    </row>
    <row r="35" spans="1:17" ht="25.5" customHeight="1">
      <c r="A35" s="23" t="s">
        <v>0</v>
      </c>
      <c r="B35" s="25" t="s">
        <v>12</v>
      </c>
      <c r="C35" s="24" t="s">
        <v>41</v>
      </c>
      <c r="D35" s="25" t="s">
        <v>48</v>
      </c>
      <c r="E35" s="54" t="s">
        <v>14</v>
      </c>
      <c r="F35" s="54"/>
      <c r="G35" s="54" t="s">
        <v>15</v>
      </c>
      <c r="H35" s="54"/>
      <c r="I35" s="24" t="s">
        <v>16</v>
      </c>
      <c r="J35" s="54" t="s">
        <v>17</v>
      </c>
      <c r="K35" s="54"/>
      <c r="L35" s="25" t="s">
        <v>35</v>
      </c>
      <c r="M35" s="24" t="s">
        <v>13</v>
      </c>
      <c r="N35" s="24" t="s">
        <v>57</v>
      </c>
      <c r="O35" s="24" t="s">
        <v>159</v>
      </c>
      <c r="P35" s="4" t="s">
        <v>51</v>
      </c>
      <c r="Q35" s="4" t="s">
        <v>55</v>
      </c>
    </row>
    <row r="36" spans="1:17" ht="12.75">
      <c r="A36" s="4">
        <v>1</v>
      </c>
      <c r="B36" s="4" t="s">
        <v>9</v>
      </c>
      <c r="C36" s="17">
        <v>822</v>
      </c>
      <c r="D36" s="17">
        <v>6</v>
      </c>
      <c r="E36" s="17">
        <v>169</v>
      </c>
      <c r="F36" s="17">
        <v>0</v>
      </c>
      <c r="G36" s="17">
        <v>192</v>
      </c>
      <c r="H36" s="17">
        <v>0</v>
      </c>
      <c r="I36" s="17">
        <v>0</v>
      </c>
      <c r="J36" s="17">
        <v>879</v>
      </c>
      <c r="K36" s="17">
        <v>0</v>
      </c>
      <c r="L36" s="17">
        <f aca="true" t="shared" si="0" ref="L36:L44">C4+C21+C36</f>
        <v>2506</v>
      </c>
      <c r="M36" s="17">
        <v>8</v>
      </c>
      <c r="N36" s="32">
        <v>27</v>
      </c>
      <c r="O36" s="32">
        <f>K36+I36+H36+F36+D36+D4+D21+M36</f>
        <v>33</v>
      </c>
      <c r="P36" s="30">
        <f>N36+O36</f>
        <v>60</v>
      </c>
      <c r="Q36" s="31" t="s">
        <v>152</v>
      </c>
    </row>
    <row r="37" spans="1:17" ht="12.75">
      <c r="A37" s="4">
        <v>2</v>
      </c>
      <c r="B37" s="4" t="s">
        <v>50</v>
      </c>
      <c r="C37" s="17">
        <v>907</v>
      </c>
      <c r="D37" s="17">
        <v>11</v>
      </c>
      <c r="E37" s="17">
        <v>197</v>
      </c>
      <c r="F37" s="17">
        <v>1</v>
      </c>
      <c r="G37" s="17">
        <v>0</v>
      </c>
      <c r="H37" s="17">
        <v>0</v>
      </c>
      <c r="I37" s="17">
        <v>1</v>
      </c>
      <c r="J37" s="17">
        <v>907</v>
      </c>
      <c r="K37" s="17">
        <v>1</v>
      </c>
      <c r="L37" s="17">
        <f t="shared" si="0"/>
        <v>2656</v>
      </c>
      <c r="M37" s="17">
        <v>11</v>
      </c>
      <c r="N37" s="32">
        <v>38</v>
      </c>
      <c r="O37" s="32">
        <f aca="true" t="shared" si="1" ref="O37:O46">K37+I37+H37+F37+D37+D5+D22+M37</f>
        <v>45</v>
      </c>
      <c r="P37" s="30">
        <f>N37+O37</f>
        <v>83</v>
      </c>
      <c r="Q37" s="31" t="s">
        <v>149</v>
      </c>
    </row>
    <row r="38" spans="1:17" ht="12.75">
      <c r="A38" s="4">
        <v>3</v>
      </c>
      <c r="B38" s="4" t="s">
        <v>8</v>
      </c>
      <c r="C38" s="17">
        <v>832</v>
      </c>
      <c r="D38" s="17">
        <v>7</v>
      </c>
      <c r="E38" s="17">
        <v>196</v>
      </c>
      <c r="F38" s="17">
        <v>0</v>
      </c>
      <c r="G38" s="17">
        <v>183</v>
      </c>
      <c r="H38" s="17">
        <v>0</v>
      </c>
      <c r="I38" s="17">
        <v>0</v>
      </c>
      <c r="J38" s="17">
        <v>832</v>
      </c>
      <c r="K38" s="17">
        <v>0</v>
      </c>
      <c r="L38" s="17">
        <f t="shared" si="0"/>
        <v>2445</v>
      </c>
      <c r="M38" s="17">
        <v>7</v>
      </c>
      <c r="N38" s="32">
        <v>29</v>
      </c>
      <c r="O38" s="32">
        <f t="shared" si="1"/>
        <v>29</v>
      </c>
      <c r="P38" s="30">
        <f aca="true" t="shared" si="2" ref="P38:P46">N38+O38</f>
        <v>58</v>
      </c>
      <c r="Q38" s="31" t="s">
        <v>153</v>
      </c>
    </row>
    <row r="39" spans="1:17" s="7" customFormat="1" ht="12.75">
      <c r="A39" s="4">
        <v>4</v>
      </c>
      <c r="B39" s="4" t="s">
        <v>10</v>
      </c>
      <c r="C39" s="17">
        <v>847</v>
      </c>
      <c r="D39" s="17">
        <v>8</v>
      </c>
      <c r="E39" s="17">
        <v>167</v>
      </c>
      <c r="F39" s="17">
        <v>0</v>
      </c>
      <c r="G39" s="17">
        <v>132</v>
      </c>
      <c r="H39" s="17">
        <v>0</v>
      </c>
      <c r="I39" s="17">
        <v>0</v>
      </c>
      <c r="J39" s="17">
        <v>854</v>
      </c>
      <c r="K39" s="17">
        <v>0</v>
      </c>
      <c r="L39" s="17">
        <f t="shared" si="0"/>
        <v>2509</v>
      </c>
      <c r="M39" s="17">
        <v>9</v>
      </c>
      <c r="N39" s="32">
        <v>42</v>
      </c>
      <c r="O39" s="32">
        <f t="shared" si="1"/>
        <v>35</v>
      </c>
      <c r="P39" s="30">
        <f t="shared" si="2"/>
        <v>77</v>
      </c>
      <c r="Q39" s="31" t="s">
        <v>151</v>
      </c>
    </row>
    <row r="40" spans="1:17" ht="12.75">
      <c r="A40" s="4">
        <v>5</v>
      </c>
      <c r="B40" s="4" t="s">
        <v>46</v>
      </c>
      <c r="C40" s="17">
        <v>766</v>
      </c>
      <c r="D40" s="17">
        <v>2</v>
      </c>
      <c r="E40" s="17">
        <v>161</v>
      </c>
      <c r="F40" s="17">
        <v>0</v>
      </c>
      <c r="G40" s="17">
        <v>137</v>
      </c>
      <c r="H40" s="17">
        <v>0</v>
      </c>
      <c r="I40" s="17">
        <v>0</v>
      </c>
      <c r="J40" s="17">
        <v>793</v>
      </c>
      <c r="K40" s="17">
        <v>0</v>
      </c>
      <c r="L40" s="17">
        <f t="shared" si="0"/>
        <v>2254</v>
      </c>
      <c r="M40" s="17">
        <v>4</v>
      </c>
      <c r="N40" s="32">
        <v>25</v>
      </c>
      <c r="O40" s="32">
        <f t="shared" si="1"/>
        <v>14</v>
      </c>
      <c r="P40" s="30">
        <f t="shared" si="2"/>
        <v>39</v>
      </c>
      <c r="Q40" s="31" t="s">
        <v>154</v>
      </c>
    </row>
    <row r="41" spans="1:17" ht="13.5" customHeight="1">
      <c r="A41" s="4">
        <v>6</v>
      </c>
      <c r="B41" s="40" t="s">
        <v>76</v>
      </c>
      <c r="C41" s="17">
        <v>772</v>
      </c>
      <c r="D41" s="17">
        <v>5</v>
      </c>
      <c r="E41" s="17">
        <v>134</v>
      </c>
      <c r="F41" s="17">
        <v>0</v>
      </c>
      <c r="G41" s="17">
        <v>146</v>
      </c>
      <c r="H41" s="17">
        <v>0</v>
      </c>
      <c r="I41" s="17">
        <v>0</v>
      </c>
      <c r="J41" s="17">
        <v>772</v>
      </c>
      <c r="K41" s="17">
        <v>0</v>
      </c>
      <c r="L41" s="17">
        <f t="shared" si="0"/>
        <v>2158</v>
      </c>
      <c r="M41" s="17">
        <v>2</v>
      </c>
      <c r="N41" s="32">
        <v>20</v>
      </c>
      <c r="O41" s="32">
        <f t="shared" si="1"/>
        <v>12</v>
      </c>
      <c r="P41" s="30">
        <f t="shared" si="2"/>
        <v>32</v>
      </c>
      <c r="Q41" s="31" t="s">
        <v>157</v>
      </c>
    </row>
    <row r="42" spans="1:17" ht="13.5" customHeight="1">
      <c r="A42" s="4">
        <v>7</v>
      </c>
      <c r="B42" s="4" t="s">
        <v>77</v>
      </c>
      <c r="C42" s="17">
        <v>661</v>
      </c>
      <c r="D42" s="17">
        <v>1</v>
      </c>
      <c r="E42" s="17">
        <v>153</v>
      </c>
      <c r="F42" s="17">
        <v>0</v>
      </c>
      <c r="G42" s="17">
        <v>141</v>
      </c>
      <c r="H42" s="17">
        <v>0</v>
      </c>
      <c r="I42" s="17">
        <v>0</v>
      </c>
      <c r="J42" s="17">
        <v>727</v>
      </c>
      <c r="K42" s="17">
        <v>0</v>
      </c>
      <c r="L42" s="17">
        <f t="shared" si="0"/>
        <v>2063</v>
      </c>
      <c r="M42" s="17">
        <v>1</v>
      </c>
      <c r="N42" s="32">
        <v>6</v>
      </c>
      <c r="O42" s="32">
        <f t="shared" si="1"/>
        <v>7</v>
      </c>
      <c r="P42" s="30">
        <f>N42+O42</f>
        <v>13</v>
      </c>
      <c r="Q42" s="31" t="s">
        <v>158</v>
      </c>
    </row>
    <row r="43" spans="1:17" ht="13.5" customHeight="1">
      <c r="A43" s="4">
        <v>8</v>
      </c>
      <c r="B43" s="4" t="s">
        <v>78</v>
      </c>
      <c r="C43" s="17">
        <v>899</v>
      </c>
      <c r="D43" s="17">
        <v>10</v>
      </c>
      <c r="E43" s="17">
        <v>185</v>
      </c>
      <c r="F43" s="17">
        <v>0</v>
      </c>
      <c r="G43" s="17">
        <v>161</v>
      </c>
      <c r="H43" s="17">
        <v>0</v>
      </c>
      <c r="I43" s="17">
        <v>0</v>
      </c>
      <c r="J43" s="17">
        <v>899</v>
      </c>
      <c r="K43" s="17">
        <v>0</v>
      </c>
      <c r="L43" s="17">
        <f t="shared" si="0"/>
        <v>2436</v>
      </c>
      <c r="M43" s="17">
        <v>6</v>
      </c>
      <c r="N43" s="32">
        <v>12</v>
      </c>
      <c r="O43" s="32">
        <f t="shared" si="1"/>
        <v>26</v>
      </c>
      <c r="P43" s="30">
        <f>N43+O43</f>
        <v>38</v>
      </c>
      <c r="Q43" s="31" t="s">
        <v>155</v>
      </c>
    </row>
    <row r="44" spans="1:17" ht="13.5" customHeight="1">
      <c r="A44" s="4">
        <v>9</v>
      </c>
      <c r="B44" s="4" t="s">
        <v>79</v>
      </c>
      <c r="C44" s="17">
        <v>770</v>
      </c>
      <c r="D44" s="17">
        <v>4</v>
      </c>
      <c r="E44" s="17">
        <v>151</v>
      </c>
      <c r="F44" s="17">
        <v>0</v>
      </c>
      <c r="G44" s="17">
        <v>111</v>
      </c>
      <c r="H44" s="17">
        <v>0</v>
      </c>
      <c r="I44" s="17">
        <v>0</v>
      </c>
      <c r="J44" s="17">
        <v>770</v>
      </c>
      <c r="K44" s="17">
        <v>0</v>
      </c>
      <c r="L44" s="17">
        <f t="shared" si="0"/>
        <v>2171</v>
      </c>
      <c r="M44" s="17">
        <v>3</v>
      </c>
      <c r="N44" s="32">
        <v>12</v>
      </c>
      <c r="O44" s="32">
        <f t="shared" si="1"/>
        <v>12</v>
      </c>
      <c r="P44" s="30">
        <f>N44+O44</f>
        <v>24</v>
      </c>
      <c r="Q44" s="31" t="s">
        <v>177</v>
      </c>
    </row>
    <row r="45" spans="1:17" ht="13.5" customHeight="1">
      <c r="A45" s="4">
        <v>10</v>
      </c>
      <c r="B45" s="4" t="s">
        <v>80</v>
      </c>
      <c r="C45" s="17">
        <v>884</v>
      </c>
      <c r="D45" s="17">
        <v>9</v>
      </c>
      <c r="E45" s="17">
        <v>160</v>
      </c>
      <c r="F45" s="17">
        <v>0</v>
      </c>
      <c r="G45" s="17">
        <v>209</v>
      </c>
      <c r="H45" s="17">
        <v>1</v>
      </c>
      <c r="I45" s="17">
        <v>0</v>
      </c>
      <c r="J45" s="17">
        <v>891</v>
      </c>
      <c r="K45" s="17">
        <v>0</v>
      </c>
      <c r="L45" s="17">
        <f>C13+C30+C45</f>
        <v>2581</v>
      </c>
      <c r="M45" s="17">
        <v>10</v>
      </c>
      <c r="N45" s="32">
        <v>40</v>
      </c>
      <c r="O45" s="32">
        <f>K45+I45+H45+F45+D45+D13+D30+M45</f>
        <v>38</v>
      </c>
      <c r="P45" s="30">
        <f t="shared" si="2"/>
        <v>78</v>
      </c>
      <c r="Q45" s="31" t="s">
        <v>150</v>
      </c>
    </row>
    <row r="46" spans="1:17" ht="13.5" customHeight="1">
      <c r="A46" s="4">
        <v>11</v>
      </c>
      <c r="B46" s="4" t="s">
        <v>56</v>
      </c>
      <c r="C46" s="17">
        <v>767</v>
      </c>
      <c r="D46" s="17">
        <v>3</v>
      </c>
      <c r="E46" s="17">
        <v>163</v>
      </c>
      <c r="F46" s="17">
        <v>0</v>
      </c>
      <c r="G46" s="17">
        <v>141</v>
      </c>
      <c r="H46" s="17">
        <v>0</v>
      </c>
      <c r="I46" s="17">
        <v>0</v>
      </c>
      <c r="J46" s="17">
        <v>771</v>
      </c>
      <c r="K46" s="17">
        <v>0</v>
      </c>
      <c r="L46" s="17">
        <f>C14+C31+C46</f>
        <v>2262</v>
      </c>
      <c r="M46" s="17">
        <v>5</v>
      </c>
      <c r="N46" s="32">
        <v>17</v>
      </c>
      <c r="O46" s="32">
        <f t="shared" si="1"/>
        <v>17</v>
      </c>
      <c r="P46" s="30">
        <f t="shared" si="2"/>
        <v>34</v>
      </c>
      <c r="Q46" s="31" t="s">
        <v>156</v>
      </c>
    </row>
    <row r="49" spans="1:20" ht="12.75">
      <c r="A49" s="9"/>
      <c r="B49" s="9" t="s">
        <v>178</v>
      </c>
      <c r="C49" s="50"/>
      <c r="T49" s="53"/>
    </row>
    <row r="50" spans="1:15" ht="12.75">
      <c r="A50" s="9"/>
      <c r="B50" s="9"/>
      <c r="C50" s="50"/>
      <c r="N50" s="7"/>
      <c r="O50" s="7"/>
    </row>
    <row r="51" spans="1:3" ht="12.75">
      <c r="A51" s="9">
        <v>1</v>
      </c>
      <c r="B51" s="51" t="s">
        <v>50</v>
      </c>
      <c r="C51" s="49" t="s">
        <v>149</v>
      </c>
    </row>
    <row r="52" spans="1:3" ht="12.75">
      <c r="A52" s="9">
        <v>2</v>
      </c>
      <c r="B52" s="51" t="s">
        <v>80</v>
      </c>
      <c r="C52" s="49" t="s">
        <v>150</v>
      </c>
    </row>
    <row r="53" spans="1:3" ht="12.75">
      <c r="A53" s="9">
        <v>2</v>
      </c>
      <c r="B53" s="51" t="s">
        <v>10</v>
      </c>
      <c r="C53" s="49" t="s">
        <v>151</v>
      </c>
    </row>
    <row r="54" spans="1:3" ht="12.75">
      <c r="A54" s="9">
        <v>4</v>
      </c>
      <c r="B54" s="51" t="s">
        <v>9</v>
      </c>
      <c r="C54" s="49" t="s">
        <v>152</v>
      </c>
    </row>
    <row r="55" spans="1:3" ht="12.75">
      <c r="A55" s="9">
        <v>5</v>
      </c>
      <c r="B55" s="51" t="s">
        <v>8</v>
      </c>
      <c r="C55" s="49" t="s">
        <v>153</v>
      </c>
    </row>
    <row r="56" spans="1:3" ht="12.75">
      <c r="A56" s="9">
        <v>6</v>
      </c>
      <c r="B56" s="51" t="s">
        <v>46</v>
      </c>
      <c r="C56" s="49" t="s">
        <v>154</v>
      </c>
    </row>
    <row r="57" spans="1:3" ht="12.75">
      <c r="A57" s="9">
        <v>7</v>
      </c>
      <c r="B57" s="51" t="s">
        <v>78</v>
      </c>
      <c r="C57" s="49" t="s">
        <v>155</v>
      </c>
    </row>
    <row r="58" spans="1:3" ht="12.75">
      <c r="A58" s="9">
        <v>8</v>
      </c>
      <c r="B58" s="51" t="s">
        <v>81</v>
      </c>
      <c r="C58" s="49" t="s">
        <v>156</v>
      </c>
    </row>
    <row r="59" spans="1:3" ht="12.75">
      <c r="A59" s="9">
        <v>9</v>
      </c>
      <c r="B59" s="51" t="s">
        <v>76</v>
      </c>
      <c r="C59" s="49" t="s">
        <v>157</v>
      </c>
    </row>
    <row r="60" spans="1:3" ht="12.75">
      <c r="A60" s="9">
        <v>10</v>
      </c>
      <c r="B60" s="51" t="s">
        <v>79</v>
      </c>
      <c r="C60" s="49" t="s">
        <v>177</v>
      </c>
    </row>
    <row r="61" spans="1:3" ht="12.75">
      <c r="A61" s="9">
        <v>11</v>
      </c>
      <c r="B61" s="51" t="s">
        <v>77</v>
      </c>
      <c r="C61" s="49" t="s">
        <v>158</v>
      </c>
    </row>
  </sheetData>
  <sheetProtection/>
  <mergeCells count="9">
    <mergeCell ref="G20:H20"/>
    <mergeCell ref="J20:K20"/>
    <mergeCell ref="E35:F35"/>
    <mergeCell ref="G35:H35"/>
    <mergeCell ref="J35:K35"/>
    <mergeCell ref="E3:F3"/>
    <mergeCell ref="G3:H3"/>
    <mergeCell ref="J3:K3"/>
    <mergeCell ref="E20:F20"/>
  </mergeCells>
  <printOptions/>
  <pageMargins left="0.7086614173228347" right="0.13" top="0.11811023622047245" bottom="0.15748031496062992" header="0.12" footer="2.31"/>
  <pageSetup horizontalDpi="600" verticalDpi="600" orientation="landscape" paperSize="9" scale="94" r:id="rId1"/>
  <rowBreaks count="1" manualBreakCount="1"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34">
      <selection activeCell="D58" sqref="D58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0" bestFit="1" customWidth="1"/>
    <col min="4" max="4" width="11.8515625" style="10" bestFit="1" customWidth="1"/>
    <col min="5" max="5" width="6.28125" style="10" customWidth="1"/>
    <col min="6" max="6" width="4.28125" style="10" customWidth="1"/>
    <col min="7" max="7" width="6.140625" style="10" customWidth="1"/>
    <col min="8" max="8" width="4.28125" style="10" customWidth="1"/>
    <col min="9" max="10" width="6.7109375" style="10" customWidth="1"/>
    <col min="11" max="11" width="4.00390625" style="10" customWidth="1"/>
  </cols>
  <sheetData>
    <row r="1" ht="12.75">
      <c r="B1" s="9" t="s">
        <v>40</v>
      </c>
    </row>
    <row r="3" spans="1:13" ht="25.5" customHeight="1">
      <c r="A3" s="23" t="s">
        <v>0</v>
      </c>
      <c r="B3" s="25" t="s">
        <v>12</v>
      </c>
      <c r="C3" s="24" t="s">
        <v>41</v>
      </c>
      <c r="D3" s="25" t="s">
        <v>47</v>
      </c>
      <c r="E3" s="54" t="s">
        <v>14</v>
      </c>
      <c r="F3" s="54"/>
      <c r="G3" s="54" t="s">
        <v>15</v>
      </c>
      <c r="H3" s="54"/>
      <c r="I3" s="24" t="s">
        <v>16</v>
      </c>
      <c r="J3" s="54" t="s">
        <v>17</v>
      </c>
      <c r="K3" s="54"/>
      <c r="L3" s="25" t="s">
        <v>35</v>
      </c>
      <c r="M3" s="28"/>
    </row>
    <row r="4" spans="1:13" ht="12.75">
      <c r="A4" s="4">
        <v>1</v>
      </c>
      <c r="B4" s="4" t="s">
        <v>9</v>
      </c>
      <c r="C4" s="17">
        <v>893</v>
      </c>
      <c r="D4" s="17">
        <v>11</v>
      </c>
      <c r="E4" s="17"/>
      <c r="F4" s="17"/>
      <c r="G4" s="17"/>
      <c r="H4" s="17"/>
      <c r="I4" s="17"/>
      <c r="J4" s="17"/>
      <c r="K4" s="17"/>
      <c r="L4" s="17">
        <f>D4</f>
        <v>11</v>
      </c>
      <c r="M4" s="14"/>
    </row>
    <row r="5" spans="1:13" ht="12.75">
      <c r="A5" s="4">
        <v>2</v>
      </c>
      <c r="B5" s="4" t="s">
        <v>50</v>
      </c>
      <c r="C5" s="17">
        <v>849</v>
      </c>
      <c r="D5" s="17">
        <v>10</v>
      </c>
      <c r="E5" s="17"/>
      <c r="F5" s="17"/>
      <c r="G5" s="17"/>
      <c r="H5" s="17"/>
      <c r="I5" s="17"/>
      <c r="J5" s="17"/>
      <c r="K5" s="17"/>
      <c r="L5" s="17">
        <f aca="true" t="shared" si="0" ref="L5:L14">D5</f>
        <v>10</v>
      </c>
      <c r="M5" s="14"/>
    </row>
    <row r="6" spans="1:13" ht="12.75">
      <c r="A6" s="4">
        <v>3</v>
      </c>
      <c r="B6" s="4" t="s">
        <v>8</v>
      </c>
      <c r="C6" s="17">
        <v>807</v>
      </c>
      <c r="D6" s="17">
        <v>7</v>
      </c>
      <c r="E6" s="17"/>
      <c r="F6" s="17"/>
      <c r="G6" s="17"/>
      <c r="H6" s="17"/>
      <c r="I6" s="17"/>
      <c r="J6" s="17"/>
      <c r="K6" s="17"/>
      <c r="L6" s="17">
        <f t="shared" si="0"/>
        <v>7</v>
      </c>
      <c r="M6" s="14"/>
    </row>
    <row r="7" spans="1:13" s="7" customFormat="1" ht="12.75">
      <c r="A7" s="4">
        <v>4</v>
      </c>
      <c r="B7" s="4" t="s">
        <v>10</v>
      </c>
      <c r="C7" s="17">
        <v>846</v>
      </c>
      <c r="D7" s="17">
        <v>9</v>
      </c>
      <c r="E7" s="17"/>
      <c r="F7" s="17"/>
      <c r="G7" s="17"/>
      <c r="H7" s="17"/>
      <c r="I7" s="17"/>
      <c r="J7" s="17"/>
      <c r="K7" s="17"/>
      <c r="L7" s="17">
        <f t="shared" si="0"/>
        <v>9</v>
      </c>
      <c r="M7" s="14"/>
    </row>
    <row r="8" spans="1:13" ht="12.75">
      <c r="A8" s="4">
        <v>5</v>
      </c>
      <c r="B8" s="4" t="s">
        <v>46</v>
      </c>
      <c r="C8" s="17">
        <v>812</v>
      </c>
      <c r="D8" s="17">
        <v>8</v>
      </c>
      <c r="E8" s="17"/>
      <c r="F8" s="17"/>
      <c r="G8" s="17"/>
      <c r="H8" s="17"/>
      <c r="I8" s="17"/>
      <c r="J8" s="17"/>
      <c r="K8" s="17"/>
      <c r="L8" s="17">
        <f t="shared" si="0"/>
        <v>8</v>
      </c>
      <c r="M8" s="14"/>
    </row>
    <row r="9" spans="1:13" ht="12.75">
      <c r="A9" s="4">
        <v>6</v>
      </c>
      <c r="B9" s="4" t="s">
        <v>76</v>
      </c>
      <c r="C9" s="17">
        <v>717</v>
      </c>
      <c r="D9" s="17">
        <v>2</v>
      </c>
      <c r="E9" s="17"/>
      <c r="F9" s="17"/>
      <c r="G9" s="17"/>
      <c r="H9" s="17"/>
      <c r="I9" s="17"/>
      <c r="J9" s="17"/>
      <c r="K9" s="17"/>
      <c r="L9" s="17">
        <f t="shared" si="0"/>
        <v>2</v>
      </c>
      <c r="M9" s="14"/>
    </row>
    <row r="10" spans="1:13" ht="12.75">
      <c r="A10" s="4">
        <v>7</v>
      </c>
      <c r="B10" s="4" t="s">
        <v>77</v>
      </c>
      <c r="C10" s="17">
        <v>720</v>
      </c>
      <c r="D10" s="17">
        <v>3</v>
      </c>
      <c r="E10" s="17"/>
      <c r="F10" s="17"/>
      <c r="G10" s="17"/>
      <c r="H10" s="17"/>
      <c r="I10" s="17"/>
      <c r="J10" s="17"/>
      <c r="K10" s="17"/>
      <c r="L10" s="17">
        <f t="shared" si="0"/>
        <v>3</v>
      </c>
      <c r="M10" s="14"/>
    </row>
    <row r="11" spans="1:13" ht="12.75">
      <c r="A11" s="4">
        <v>8</v>
      </c>
      <c r="B11" s="4" t="s">
        <v>78</v>
      </c>
      <c r="C11" s="17">
        <v>734</v>
      </c>
      <c r="D11" s="17">
        <v>5</v>
      </c>
      <c r="E11" s="17"/>
      <c r="F11" s="17"/>
      <c r="G11" s="17"/>
      <c r="H11" s="17"/>
      <c r="I11" s="17"/>
      <c r="J11" s="17"/>
      <c r="K11" s="17"/>
      <c r="L11" s="17">
        <f t="shared" si="0"/>
        <v>5</v>
      </c>
      <c r="M11" s="14"/>
    </row>
    <row r="12" spans="1:13" ht="12.75">
      <c r="A12" s="4">
        <v>9</v>
      </c>
      <c r="B12" s="4" t="s">
        <v>79</v>
      </c>
      <c r="C12" s="17">
        <v>727</v>
      </c>
      <c r="D12" s="17">
        <v>4</v>
      </c>
      <c r="E12" s="17"/>
      <c r="F12" s="17"/>
      <c r="G12" s="17"/>
      <c r="H12" s="17"/>
      <c r="I12" s="17"/>
      <c r="J12" s="17"/>
      <c r="K12" s="17"/>
      <c r="L12" s="17">
        <f t="shared" si="0"/>
        <v>4</v>
      </c>
      <c r="M12" s="14"/>
    </row>
    <row r="13" spans="1:13" ht="12.75">
      <c r="A13" s="4">
        <v>10</v>
      </c>
      <c r="B13" s="4" t="s">
        <v>80</v>
      </c>
      <c r="C13" s="17">
        <v>751</v>
      </c>
      <c r="D13" s="17">
        <v>6</v>
      </c>
      <c r="E13" s="17"/>
      <c r="F13" s="17"/>
      <c r="G13" s="17"/>
      <c r="H13" s="17"/>
      <c r="I13" s="17"/>
      <c r="J13" s="17"/>
      <c r="K13" s="17"/>
      <c r="L13" s="17">
        <f t="shared" si="0"/>
        <v>6</v>
      </c>
      <c r="M13" s="14"/>
    </row>
    <row r="14" spans="1:13" ht="12.75">
      <c r="A14" s="4">
        <v>11</v>
      </c>
      <c r="B14" s="4" t="s">
        <v>56</v>
      </c>
      <c r="C14" s="17">
        <v>508</v>
      </c>
      <c r="D14" s="17">
        <v>1</v>
      </c>
      <c r="E14" s="17"/>
      <c r="F14" s="17"/>
      <c r="G14" s="17"/>
      <c r="H14" s="17"/>
      <c r="I14" s="17"/>
      <c r="J14" s="17"/>
      <c r="K14" s="17"/>
      <c r="L14" s="17">
        <f t="shared" si="0"/>
        <v>1</v>
      </c>
      <c r="M14" s="14"/>
    </row>
    <row r="15" spans="2:13" ht="12.75">
      <c r="B15" s="7"/>
      <c r="C15" s="15"/>
      <c r="D15" s="14"/>
      <c r="E15" s="14"/>
      <c r="G15" s="14"/>
      <c r="H15" s="14"/>
      <c r="I15" s="14"/>
      <c r="K15" s="14"/>
      <c r="L15" s="7"/>
      <c r="M15" s="7"/>
    </row>
    <row r="16" spans="2:11" ht="12.75">
      <c r="B16" s="7"/>
      <c r="C16" s="15"/>
      <c r="D16" s="14"/>
      <c r="E16" s="14"/>
      <c r="H16" s="14"/>
      <c r="K16" s="14"/>
    </row>
    <row r="17" spans="2:11" ht="12.75">
      <c r="B17" s="7"/>
      <c r="C17" s="15"/>
      <c r="D17" s="14"/>
      <c r="E17" s="14"/>
      <c r="H17" s="14"/>
      <c r="K17" s="14"/>
    </row>
    <row r="18" ht="12.75">
      <c r="B18" s="9" t="s">
        <v>39</v>
      </c>
    </row>
    <row r="20" spans="1:13" ht="25.5" customHeight="1">
      <c r="A20" s="23" t="s">
        <v>0</v>
      </c>
      <c r="B20" s="25" t="s">
        <v>12</v>
      </c>
      <c r="C20" s="24" t="s">
        <v>41</v>
      </c>
      <c r="D20" s="25" t="s">
        <v>47</v>
      </c>
      <c r="E20" s="54" t="s">
        <v>14</v>
      </c>
      <c r="F20" s="54"/>
      <c r="G20" s="54" t="s">
        <v>15</v>
      </c>
      <c r="H20" s="54"/>
      <c r="I20" s="24" t="s">
        <v>16</v>
      </c>
      <c r="J20" s="54" t="s">
        <v>17</v>
      </c>
      <c r="K20" s="54"/>
      <c r="L20" s="25" t="s">
        <v>35</v>
      </c>
      <c r="M20" s="28"/>
    </row>
    <row r="21" spans="1:13" ht="12.75">
      <c r="A21" s="4">
        <v>1</v>
      </c>
      <c r="B21" s="4" t="s">
        <v>9</v>
      </c>
      <c r="C21" s="17">
        <v>828</v>
      </c>
      <c r="D21" s="17">
        <v>8</v>
      </c>
      <c r="E21" s="17"/>
      <c r="F21" s="17"/>
      <c r="G21" s="17"/>
      <c r="H21" s="17"/>
      <c r="I21" s="17"/>
      <c r="J21" s="17"/>
      <c r="K21" s="17"/>
      <c r="L21" s="17">
        <f>D21</f>
        <v>8</v>
      </c>
      <c r="M21" s="14"/>
    </row>
    <row r="22" spans="1:13" ht="12.75">
      <c r="A22" s="4">
        <v>2</v>
      </c>
      <c r="B22" s="4" t="s">
        <v>50</v>
      </c>
      <c r="C22" s="17">
        <v>889</v>
      </c>
      <c r="D22" s="17">
        <v>11</v>
      </c>
      <c r="E22" s="17"/>
      <c r="F22" s="17"/>
      <c r="G22" s="17"/>
      <c r="H22" s="17"/>
      <c r="I22" s="17"/>
      <c r="J22" s="17"/>
      <c r="K22" s="17"/>
      <c r="L22" s="17">
        <f aca="true" t="shared" si="1" ref="L22:L31">D22</f>
        <v>11</v>
      </c>
      <c r="M22" s="14"/>
    </row>
    <row r="23" spans="1:13" ht="12.75">
      <c r="A23" s="4">
        <v>3</v>
      </c>
      <c r="B23" s="4" t="s">
        <v>8</v>
      </c>
      <c r="C23" s="17">
        <v>866</v>
      </c>
      <c r="D23" s="17">
        <v>10</v>
      </c>
      <c r="E23" s="17"/>
      <c r="F23" s="17"/>
      <c r="G23" s="17"/>
      <c r="H23" s="17"/>
      <c r="I23" s="17"/>
      <c r="J23" s="17"/>
      <c r="K23" s="17"/>
      <c r="L23" s="17">
        <f t="shared" si="1"/>
        <v>10</v>
      </c>
      <c r="M23" s="14"/>
    </row>
    <row r="24" spans="1:13" s="7" customFormat="1" ht="12.75">
      <c r="A24" s="4">
        <v>4</v>
      </c>
      <c r="B24" s="4" t="s">
        <v>10</v>
      </c>
      <c r="C24" s="17">
        <v>858</v>
      </c>
      <c r="D24" s="17">
        <v>9</v>
      </c>
      <c r="E24" s="17"/>
      <c r="F24" s="17"/>
      <c r="G24" s="17"/>
      <c r="H24" s="17"/>
      <c r="I24" s="17"/>
      <c r="J24" s="17"/>
      <c r="K24" s="17"/>
      <c r="L24" s="17">
        <f t="shared" si="1"/>
        <v>9</v>
      </c>
      <c r="M24" s="14"/>
    </row>
    <row r="25" spans="1:13" ht="12.75">
      <c r="A25" s="4">
        <v>5</v>
      </c>
      <c r="B25" s="4" t="s">
        <v>46</v>
      </c>
      <c r="C25" s="17">
        <v>772</v>
      </c>
      <c r="D25" s="17">
        <v>7</v>
      </c>
      <c r="E25" s="17"/>
      <c r="F25" s="17"/>
      <c r="G25" s="17"/>
      <c r="H25" s="17"/>
      <c r="I25" s="17"/>
      <c r="J25" s="17"/>
      <c r="K25" s="17"/>
      <c r="L25" s="17">
        <f t="shared" si="1"/>
        <v>7</v>
      </c>
      <c r="M25" s="14"/>
    </row>
    <row r="26" spans="1:13" ht="12.75">
      <c r="A26" s="4">
        <v>6</v>
      </c>
      <c r="B26" s="4" t="s">
        <v>76</v>
      </c>
      <c r="C26" s="17">
        <v>691</v>
      </c>
      <c r="D26" s="17">
        <v>3</v>
      </c>
      <c r="E26" s="17"/>
      <c r="F26" s="17"/>
      <c r="G26" s="17"/>
      <c r="H26" s="17"/>
      <c r="I26" s="17"/>
      <c r="J26" s="17"/>
      <c r="K26" s="17"/>
      <c r="L26" s="17">
        <f t="shared" si="1"/>
        <v>3</v>
      </c>
      <c r="M26" s="14"/>
    </row>
    <row r="27" spans="1:13" ht="12.75">
      <c r="A27" s="4">
        <v>7</v>
      </c>
      <c r="B27" s="4" t="s">
        <v>77</v>
      </c>
      <c r="C27" s="17">
        <v>731</v>
      </c>
      <c r="D27" s="17">
        <v>4</v>
      </c>
      <c r="E27" s="17"/>
      <c r="F27" s="17"/>
      <c r="G27" s="17"/>
      <c r="H27" s="17"/>
      <c r="I27" s="17"/>
      <c r="J27" s="17"/>
      <c r="K27" s="17"/>
      <c r="L27" s="17">
        <f t="shared" si="1"/>
        <v>4</v>
      </c>
      <c r="M27" s="14"/>
    </row>
    <row r="28" spans="1:13" ht="12.75">
      <c r="A28" s="4">
        <v>8</v>
      </c>
      <c r="B28" s="4" t="s">
        <v>78</v>
      </c>
      <c r="C28" s="17">
        <v>763</v>
      </c>
      <c r="D28" s="17">
        <v>6</v>
      </c>
      <c r="E28" s="17"/>
      <c r="F28" s="17"/>
      <c r="G28" s="17"/>
      <c r="H28" s="17"/>
      <c r="I28" s="17"/>
      <c r="J28" s="17"/>
      <c r="K28" s="17"/>
      <c r="L28" s="17">
        <f t="shared" si="1"/>
        <v>6</v>
      </c>
      <c r="M28" s="14"/>
    </row>
    <row r="29" spans="1:13" ht="12.75">
      <c r="A29" s="4">
        <v>9</v>
      </c>
      <c r="B29" s="4" t="s">
        <v>79</v>
      </c>
      <c r="C29" s="17">
        <v>675</v>
      </c>
      <c r="D29" s="17">
        <v>2</v>
      </c>
      <c r="E29" s="17"/>
      <c r="F29" s="17"/>
      <c r="G29" s="17"/>
      <c r="H29" s="17"/>
      <c r="I29" s="17"/>
      <c r="J29" s="17"/>
      <c r="K29" s="17"/>
      <c r="L29" s="17">
        <f t="shared" si="1"/>
        <v>2</v>
      </c>
      <c r="M29" s="7"/>
    </row>
    <row r="30" spans="1:12" ht="12.75">
      <c r="A30" s="4">
        <v>10</v>
      </c>
      <c r="B30" s="4" t="s">
        <v>80</v>
      </c>
      <c r="C30" s="17">
        <v>744</v>
      </c>
      <c r="D30" s="17">
        <v>5</v>
      </c>
      <c r="E30" s="17"/>
      <c r="F30" s="17"/>
      <c r="G30" s="17"/>
      <c r="H30" s="17"/>
      <c r="I30" s="17"/>
      <c r="J30" s="17"/>
      <c r="K30" s="17"/>
      <c r="L30" s="17">
        <f t="shared" si="1"/>
        <v>5</v>
      </c>
    </row>
    <row r="31" spans="1:12" ht="12.75">
      <c r="A31" s="4">
        <v>11</v>
      </c>
      <c r="B31" s="4" t="s">
        <v>56</v>
      </c>
      <c r="C31" s="17">
        <v>552</v>
      </c>
      <c r="D31" s="17">
        <v>1</v>
      </c>
      <c r="E31" s="17"/>
      <c r="F31" s="17"/>
      <c r="G31" s="17"/>
      <c r="H31" s="17"/>
      <c r="I31" s="17"/>
      <c r="J31" s="17"/>
      <c r="K31" s="17"/>
      <c r="L31" s="17">
        <f t="shared" si="1"/>
        <v>1</v>
      </c>
    </row>
    <row r="33" ht="12.75">
      <c r="B33" s="9" t="s">
        <v>38</v>
      </c>
    </row>
    <row r="35" spans="1:17" ht="25.5" customHeight="1">
      <c r="A35" s="23" t="s">
        <v>0</v>
      </c>
      <c r="B35" s="25" t="s">
        <v>12</v>
      </c>
      <c r="C35" s="24" t="s">
        <v>41</v>
      </c>
      <c r="D35" s="25" t="s">
        <v>48</v>
      </c>
      <c r="E35" s="54" t="s">
        <v>14</v>
      </c>
      <c r="F35" s="54"/>
      <c r="G35" s="54" t="s">
        <v>15</v>
      </c>
      <c r="H35" s="54"/>
      <c r="I35" s="24" t="s">
        <v>16</v>
      </c>
      <c r="J35" s="54" t="s">
        <v>17</v>
      </c>
      <c r="K35" s="54"/>
      <c r="L35" s="25" t="s">
        <v>35</v>
      </c>
      <c r="M35" s="24" t="s">
        <v>13</v>
      </c>
      <c r="N35" s="52" t="s">
        <v>179</v>
      </c>
      <c r="O35" s="24" t="s">
        <v>54</v>
      </c>
      <c r="P35" s="4" t="s">
        <v>51</v>
      </c>
      <c r="Q35" s="4" t="s">
        <v>55</v>
      </c>
    </row>
    <row r="36" spans="1:17" ht="12.75">
      <c r="A36" s="4">
        <v>1</v>
      </c>
      <c r="B36" s="4" t="s">
        <v>9</v>
      </c>
      <c r="C36" s="17">
        <v>819</v>
      </c>
      <c r="D36" s="17">
        <v>7</v>
      </c>
      <c r="E36" s="17">
        <v>161</v>
      </c>
      <c r="F36" s="17">
        <v>0</v>
      </c>
      <c r="G36" s="17">
        <v>204</v>
      </c>
      <c r="H36" s="17">
        <v>1</v>
      </c>
      <c r="I36" s="17">
        <v>0</v>
      </c>
      <c r="J36" s="17">
        <v>893</v>
      </c>
      <c r="K36" s="17">
        <v>1</v>
      </c>
      <c r="L36" s="17">
        <f>C4+C21+C36</f>
        <v>2540</v>
      </c>
      <c r="M36" s="17">
        <v>9</v>
      </c>
      <c r="N36" s="32">
        <f>M36+K36+I36+H36+F36+D36+L4+L21</f>
        <v>37</v>
      </c>
      <c r="O36" s="32">
        <v>60</v>
      </c>
      <c r="P36" s="30">
        <f>N36+O36</f>
        <v>97</v>
      </c>
      <c r="Q36" s="31" t="s">
        <v>152</v>
      </c>
    </row>
    <row r="37" spans="1:17" ht="12.75">
      <c r="A37" s="4">
        <v>2</v>
      </c>
      <c r="B37" s="4" t="s">
        <v>50</v>
      </c>
      <c r="C37" s="17">
        <v>833</v>
      </c>
      <c r="D37" s="17">
        <v>9</v>
      </c>
      <c r="E37" s="17">
        <v>185</v>
      </c>
      <c r="F37" s="17">
        <v>0</v>
      </c>
      <c r="G37" s="17"/>
      <c r="H37" s="17">
        <v>0</v>
      </c>
      <c r="I37" s="17">
        <v>0</v>
      </c>
      <c r="J37" s="17">
        <v>889</v>
      </c>
      <c r="K37" s="17">
        <v>0</v>
      </c>
      <c r="L37" s="17">
        <f aca="true" t="shared" si="2" ref="L37:L44">C5+C22+C37</f>
        <v>2571</v>
      </c>
      <c r="M37" s="17">
        <v>11</v>
      </c>
      <c r="N37" s="32">
        <f aca="true" t="shared" si="3" ref="N37:N46">M37+K37+I37+H37+F37+D37+L5+L22</f>
        <v>41</v>
      </c>
      <c r="O37" s="32">
        <v>83</v>
      </c>
      <c r="P37" s="30">
        <f>N37+O37</f>
        <v>124</v>
      </c>
      <c r="Q37" s="31" t="s">
        <v>149</v>
      </c>
    </row>
    <row r="38" spans="1:17" ht="12.75">
      <c r="A38" s="4">
        <v>3</v>
      </c>
      <c r="B38" s="4" t="s">
        <v>8</v>
      </c>
      <c r="C38" s="17">
        <v>855</v>
      </c>
      <c r="D38" s="17">
        <v>10</v>
      </c>
      <c r="E38" s="17">
        <v>165</v>
      </c>
      <c r="F38" s="17">
        <v>0</v>
      </c>
      <c r="G38" s="17">
        <v>153</v>
      </c>
      <c r="H38" s="17">
        <v>0</v>
      </c>
      <c r="I38" s="17">
        <v>0</v>
      </c>
      <c r="J38" s="17">
        <v>866</v>
      </c>
      <c r="K38" s="17">
        <v>0</v>
      </c>
      <c r="L38" s="17">
        <f t="shared" si="2"/>
        <v>2528</v>
      </c>
      <c r="M38" s="17">
        <v>8</v>
      </c>
      <c r="N38" s="32">
        <f>M38+K38+I38+H38+F38+D38+L6+L23</f>
        <v>35</v>
      </c>
      <c r="O38" s="32">
        <v>58</v>
      </c>
      <c r="P38" s="30">
        <f aca="true" t="shared" si="4" ref="P38:P46">N38+O38</f>
        <v>93</v>
      </c>
      <c r="Q38" s="31" t="s">
        <v>153</v>
      </c>
    </row>
    <row r="39" spans="1:17" s="7" customFormat="1" ht="12.75">
      <c r="A39" s="4">
        <v>4</v>
      </c>
      <c r="B39" s="4" t="s">
        <v>10</v>
      </c>
      <c r="C39" s="17">
        <v>864</v>
      </c>
      <c r="D39" s="17">
        <v>11</v>
      </c>
      <c r="E39" s="17">
        <v>182</v>
      </c>
      <c r="F39" s="17">
        <v>0</v>
      </c>
      <c r="G39" s="17">
        <v>159</v>
      </c>
      <c r="H39" s="17">
        <v>0</v>
      </c>
      <c r="I39" s="17">
        <v>1</v>
      </c>
      <c r="J39" s="17">
        <v>864</v>
      </c>
      <c r="K39" s="17">
        <v>0</v>
      </c>
      <c r="L39" s="17">
        <f t="shared" si="2"/>
        <v>2568</v>
      </c>
      <c r="M39" s="17">
        <v>10</v>
      </c>
      <c r="N39" s="32">
        <f t="shared" si="3"/>
        <v>40</v>
      </c>
      <c r="O39" s="32">
        <v>77</v>
      </c>
      <c r="P39" s="30">
        <f t="shared" si="4"/>
        <v>117</v>
      </c>
      <c r="Q39" s="31" t="s">
        <v>150</v>
      </c>
    </row>
    <row r="40" spans="1:17" ht="12.75">
      <c r="A40" s="4">
        <v>5</v>
      </c>
      <c r="B40" s="4" t="s">
        <v>46</v>
      </c>
      <c r="C40" s="17">
        <v>732</v>
      </c>
      <c r="D40" s="17">
        <v>3</v>
      </c>
      <c r="E40" s="17">
        <v>183</v>
      </c>
      <c r="F40" s="17">
        <v>0</v>
      </c>
      <c r="G40" s="17">
        <v>142</v>
      </c>
      <c r="H40" s="17">
        <v>0</v>
      </c>
      <c r="I40" s="17">
        <v>0</v>
      </c>
      <c r="J40" s="17">
        <v>812</v>
      </c>
      <c r="K40" s="17">
        <v>0</v>
      </c>
      <c r="L40" s="17">
        <f t="shared" si="2"/>
        <v>2316</v>
      </c>
      <c r="M40" s="17">
        <v>6.5</v>
      </c>
      <c r="N40" s="32">
        <f t="shared" si="3"/>
        <v>24.5</v>
      </c>
      <c r="O40" s="32">
        <v>39</v>
      </c>
      <c r="P40" s="30">
        <f t="shared" si="4"/>
        <v>63.5</v>
      </c>
      <c r="Q40" s="31" t="s">
        <v>154</v>
      </c>
    </row>
    <row r="41" spans="1:17" ht="13.5" customHeight="1">
      <c r="A41" s="4">
        <v>6</v>
      </c>
      <c r="B41" s="40" t="s">
        <v>76</v>
      </c>
      <c r="C41" s="17">
        <v>796</v>
      </c>
      <c r="D41" s="17">
        <v>5</v>
      </c>
      <c r="E41" s="17">
        <v>156</v>
      </c>
      <c r="F41" s="17">
        <v>0</v>
      </c>
      <c r="G41" s="17">
        <v>162</v>
      </c>
      <c r="H41" s="17">
        <v>0</v>
      </c>
      <c r="I41" s="17">
        <v>0</v>
      </c>
      <c r="J41" s="17">
        <v>796</v>
      </c>
      <c r="K41" s="17">
        <v>0</v>
      </c>
      <c r="L41" s="17">
        <f t="shared" si="2"/>
        <v>2204</v>
      </c>
      <c r="M41" s="17">
        <v>4</v>
      </c>
      <c r="N41" s="32">
        <f t="shared" si="3"/>
        <v>14</v>
      </c>
      <c r="O41" s="32">
        <v>32</v>
      </c>
      <c r="P41" s="30">
        <f t="shared" si="4"/>
        <v>46</v>
      </c>
      <c r="Q41" s="31" t="s">
        <v>156</v>
      </c>
    </row>
    <row r="42" spans="1:17" ht="13.5" customHeight="1">
      <c r="A42" s="4">
        <v>7</v>
      </c>
      <c r="B42" s="4" t="s">
        <v>77</v>
      </c>
      <c r="C42" s="17">
        <v>739</v>
      </c>
      <c r="D42" s="17">
        <v>4</v>
      </c>
      <c r="E42" s="17">
        <v>163</v>
      </c>
      <c r="F42" s="17">
        <v>0</v>
      </c>
      <c r="G42" s="17">
        <v>165</v>
      </c>
      <c r="H42" s="17">
        <v>0</v>
      </c>
      <c r="I42" s="17">
        <v>0</v>
      </c>
      <c r="J42" s="17">
        <v>739</v>
      </c>
      <c r="K42" s="17">
        <v>0</v>
      </c>
      <c r="L42" s="17">
        <f t="shared" si="2"/>
        <v>2190</v>
      </c>
      <c r="M42" s="17">
        <v>3</v>
      </c>
      <c r="N42" s="32">
        <f t="shared" si="3"/>
        <v>14</v>
      </c>
      <c r="O42" s="32">
        <v>13</v>
      </c>
      <c r="P42" s="30">
        <f>N42+O42</f>
        <v>27</v>
      </c>
      <c r="Q42" s="31" t="s">
        <v>158</v>
      </c>
    </row>
    <row r="43" spans="1:17" ht="13.5" customHeight="1">
      <c r="A43" s="4">
        <v>8</v>
      </c>
      <c r="B43" s="4" t="s">
        <v>78</v>
      </c>
      <c r="C43" s="17">
        <v>806</v>
      </c>
      <c r="D43" s="17">
        <v>6</v>
      </c>
      <c r="E43" s="17">
        <v>164</v>
      </c>
      <c r="F43" s="17">
        <v>0</v>
      </c>
      <c r="G43" s="17">
        <v>153</v>
      </c>
      <c r="H43" s="17">
        <v>0</v>
      </c>
      <c r="I43" s="17">
        <v>0</v>
      </c>
      <c r="J43" s="17">
        <v>806</v>
      </c>
      <c r="K43" s="17">
        <v>0</v>
      </c>
      <c r="L43" s="17">
        <f t="shared" si="2"/>
        <v>2303</v>
      </c>
      <c r="M43" s="17">
        <v>5</v>
      </c>
      <c r="N43" s="32">
        <f t="shared" si="3"/>
        <v>22</v>
      </c>
      <c r="O43" s="32">
        <v>38</v>
      </c>
      <c r="P43" s="30">
        <f>N43+O43</f>
        <v>60</v>
      </c>
      <c r="Q43" s="31" t="s">
        <v>155</v>
      </c>
    </row>
    <row r="44" spans="1:17" ht="13.5" customHeight="1">
      <c r="A44" s="4">
        <v>9</v>
      </c>
      <c r="B44" s="4" t="s">
        <v>79</v>
      </c>
      <c r="C44" s="17">
        <v>685</v>
      </c>
      <c r="D44" s="17">
        <v>2</v>
      </c>
      <c r="E44" s="17">
        <v>161</v>
      </c>
      <c r="F44" s="17">
        <v>0</v>
      </c>
      <c r="G44" s="17">
        <v>122</v>
      </c>
      <c r="H44" s="17">
        <v>0</v>
      </c>
      <c r="I44" s="17">
        <v>0</v>
      </c>
      <c r="J44" s="17">
        <v>727</v>
      </c>
      <c r="K44" s="17">
        <v>0</v>
      </c>
      <c r="L44" s="17">
        <f t="shared" si="2"/>
        <v>2087</v>
      </c>
      <c r="M44" s="17">
        <v>2</v>
      </c>
      <c r="N44" s="32">
        <f t="shared" si="3"/>
        <v>10</v>
      </c>
      <c r="O44" s="32">
        <v>24</v>
      </c>
      <c r="P44" s="30">
        <f>N44+O44</f>
        <v>34</v>
      </c>
      <c r="Q44" s="31" t="s">
        <v>177</v>
      </c>
    </row>
    <row r="45" spans="1:17" ht="13.5" customHeight="1">
      <c r="A45" s="4">
        <v>10</v>
      </c>
      <c r="B45" s="4" t="s">
        <v>80</v>
      </c>
      <c r="C45" s="17">
        <v>821</v>
      </c>
      <c r="D45" s="17">
        <v>8</v>
      </c>
      <c r="E45" s="17">
        <v>184</v>
      </c>
      <c r="F45" s="17">
        <v>0</v>
      </c>
      <c r="G45" s="17">
        <v>185</v>
      </c>
      <c r="H45" s="17">
        <v>0</v>
      </c>
      <c r="I45" s="17">
        <v>0</v>
      </c>
      <c r="J45" s="17">
        <v>821</v>
      </c>
      <c r="K45" s="17">
        <v>0</v>
      </c>
      <c r="L45" s="17">
        <f>C13+C30+C45</f>
        <v>2316</v>
      </c>
      <c r="M45" s="17">
        <v>6.5</v>
      </c>
      <c r="N45" s="32">
        <f t="shared" si="3"/>
        <v>25.5</v>
      </c>
      <c r="O45" s="32">
        <v>78</v>
      </c>
      <c r="P45" s="30">
        <f t="shared" si="4"/>
        <v>103.5</v>
      </c>
      <c r="Q45" s="31" t="s">
        <v>151</v>
      </c>
    </row>
    <row r="46" spans="1:17" ht="13.5" customHeight="1">
      <c r="A46" s="4">
        <v>11</v>
      </c>
      <c r="B46" s="4" t="s">
        <v>56</v>
      </c>
      <c r="C46" s="17">
        <v>511</v>
      </c>
      <c r="D46" s="17">
        <v>1</v>
      </c>
      <c r="E46" s="17">
        <v>196</v>
      </c>
      <c r="F46" s="17">
        <v>1</v>
      </c>
      <c r="G46" s="17">
        <v>117</v>
      </c>
      <c r="H46" s="17">
        <v>0</v>
      </c>
      <c r="I46" s="17">
        <v>0</v>
      </c>
      <c r="J46" s="17">
        <v>552</v>
      </c>
      <c r="K46" s="17">
        <v>0</v>
      </c>
      <c r="L46" s="17">
        <f>C14+C31+C46</f>
        <v>1571</v>
      </c>
      <c r="M46" s="17">
        <v>1</v>
      </c>
      <c r="N46" s="32">
        <f>M46+K46+I46+H46+F46+D46+L14+L31</f>
        <v>5</v>
      </c>
      <c r="O46" s="32">
        <v>34</v>
      </c>
      <c r="P46" s="30">
        <f t="shared" si="4"/>
        <v>39</v>
      </c>
      <c r="Q46" s="31" t="s">
        <v>157</v>
      </c>
    </row>
    <row r="49" spans="1:3" ht="12.75">
      <c r="A49" s="9"/>
      <c r="B49" s="9" t="s">
        <v>191</v>
      </c>
      <c r="C49" s="50"/>
    </row>
    <row r="50" spans="1:15" ht="12.75">
      <c r="A50" s="9"/>
      <c r="B50" s="9"/>
      <c r="C50" s="50"/>
      <c r="N50" s="7"/>
      <c r="O50" s="7"/>
    </row>
    <row r="51" spans="1:3" ht="12.75">
      <c r="A51" s="9">
        <v>1</v>
      </c>
      <c r="B51" s="51" t="s">
        <v>50</v>
      </c>
      <c r="C51" s="49" t="s">
        <v>149</v>
      </c>
    </row>
    <row r="52" spans="1:3" ht="12.75">
      <c r="A52" s="9">
        <v>2</v>
      </c>
      <c r="B52" s="51" t="s">
        <v>10</v>
      </c>
      <c r="C52" s="49" t="s">
        <v>150</v>
      </c>
    </row>
    <row r="53" spans="1:3" ht="12.75">
      <c r="A53" s="9">
        <v>2</v>
      </c>
      <c r="B53" s="51" t="s">
        <v>80</v>
      </c>
      <c r="C53" s="49" t="s">
        <v>151</v>
      </c>
    </row>
    <row r="54" spans="1:3" ht="12.75">
      <c r="A54" s="9">
        <v>4</v>
      </c>
      <c r="B54" s="51" t="s">
        <v>9</v>
      </c>
      <c r="C54" s="49" t="s">
        <v>152</v>
      </c>
    </row>
    <row r="55" spans="1:3" ht="12.75">
      <c r="A55" s="9">
        <v>5</v>
      </c>
      <c r="B55" s="51" t="s">
        <v>8</v>
      </c>
      <c r="C55" s="49" t="s">
        <v>153</v>
      </c>
    </row>
    <row r="56" spans="1:3" ht="12.75">
      <c r="A56" s="9">
        <v>6</v>
      </c>
      <c r="B56" s="51" t="s">
        <v>46</v>
      </c>
      <c r="C56" s="49" t="s">
        <v>154</v>
      </c>
    </row>
    <row r="57" spans="1:3" ht="12.75">
      <c r="A57" s="9">
        <v>7</v>
      </c>
      <c r="B57" s="51" t="s">
        <v>78</v>
      </c>
      <c r="C57" s="49" t="s">
        <v>155</v>
      </c>
    </row>
    <row r="58" spans="1:3" ht="12.75">
      <c r="A58" s="9">
        <v>8</v>
      </c>
      <c r="B58" s="51" t="s">
        <v>76</v>
      </c>
      <c r="C58" s="49" t="s">
        <v>156</v>
      </c>
    </row>
    <row r="59" spans="1:3" ht="12.75">
      <c r="A59" s="9">
        <v>9</v>
      </c>
      <c r="B59" s="51" t="s">
        <v>81</v>
      </c>
      <c r="C59" s="49" t="s">
        <v>157</v>
      </c>
    </row>
    <row r="60" spans="1:3" ht="12.75">
      <c r="A60" s="9">
        <v>10</v>
      </c>
      <c r="B60" s="51" t="s">
        <v>79</v>
      </c>
      <c r="C60" s="49" t="s">
        <v>177</v>
      </c>
    </row>
    <row r="61" spans="1:3" ht="12.75">
      <c r="A61" s="9">
        <v>11</v>
      </c>
      <c r="B61" s="51" t="s">
        <v>77</v>
      </c>
      <c r="C61" s="49" t="s">
        <v>158</v>
      </c>
    </row>
  </sheetData>
  <sheetProtection/>
  <mergeCells count="9">
    <mergeCell ref="G20:H20"/>
    <mergeCell ref="J20:K20"/>
    <mergeCell ref="E35:F35"/>
    <mergeCell ref="G35:H35"/>
    <mergeCell ref="J35:K35"/>
    <mergeCell ref="E3:F3"/>
    <mergeCell ref="G3:H3"/>
    <mergeCell ref="J3:K3"/>
    <mergeCell ref="E20:F20"/>
  </mergeCells>
  <printOptions/>
  <pageMargins left="0.7" right="0.7" top="0.787401575" bottom="0.7874015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K43" sqref="K43"/>
    </sheetView>
  </sheetViews>
  <sheetFormatPr defaultColWidth="11.421875" defaultRowHeight="12.75"/>
  <cols>
    <col min="1" max="1" width="3.57421875" style="0" customWidth="1"/>
    <col min="2" max="2" width="17.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77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139</v>
      </c>
      <c r="C7" s="17">
        <v>84</v>
      </c>
      <c r="D7" s="17">
        <v>10</v>
      </c>
      <c r="E7" s="17">
        <f aca="true" t="shared" si="0" ref="E7:E14">SUM(C7:D7)</f>
        <v>94</v>
      </c>
      <c r="F7" s="17">
        <v>60</v>
      </c>
      <c r="G7" s="17">
        <v>10</v>
      </c>
      <c r="H7" s="17">
        <f aca="true" t="shared" si="1" ref="H7:H14">SUM(F7:G7)</f>
        <v>70</v>
      </c>
      <c r="I7" s="17">
        <v>117</v>
      </c>
      <c r="J7" s="17">
        <v>10</v>
      </c>
      <c r="K7" s="4">
        <f aca="true" t="shared" si="2" ref="K7:K14">SUM(I7:J7)</f>
        <v>127</v>
      </c>
      <c r="L7" s="4">
        <f aca="true" t="shared" si="3" ref="L7:L14">SUM(K7,H7,E7)</f>
        <v>291</v>
      </c>
    </row>
    <row r="8" spans="1:12" ht="12.75">
      <c r="A8" s="4">
        <v>2</v>
      </c>
      <c r="B8" s="45" t="s">
        <v>140</v>
      </c>
      <c r="C8" s="17">
        <v>74</v>
      </c>
      <c r="D8" s="17">
        <v>10</v>
      </c>
      <c r="E8" s="17">
        <f t="shared" si="0"/>
        <v>84</v>
      </c>
      <c r="F8" s="17">
        <v>143</v>
      </c>
      <c r="G8" s="29">
        <v>10</v>
      </c>
      <c r="H8" s="17">
        <f t="shared" si="1"/>
        <v>153</v>
      </c>
      <c r="I8" s="17">
        <v>73</v>
      </c>
      <c r="J8" s="17">
        <v>10</v>
      </c>
      <c r="K8" s="4">
        <f t="shared" si="2"/>
        <v>83</v>
      </c>
      <c r="L8" s="4">
        <f t="shared" si="3"/>
        <v>320</v>
      </c>
    </row>
    <row r="9" spans="1:12" ht="12.75">
      <c r="A9" s="4">
        <v>3</v>
      </c>
      <c r="B9" s="45" t="s">
        <v>141</v>
      </c>
      <c r="C9" s="17">
        <v>74</v>
      </c>
      <c r="D9" s="17">
        <v>10</v>
      </c>
      <c r="E9" s="17">
        <f t="shared" si="0"/>
        <v>84</v>
      </c>
      <c r="F9" s="17">
        <v>80</v>
      </c>
      <c r="G9" s="17">
        <v>10</v>
      </c>
      <c r="H9" s="17">
        <f t="shared" si="1"/>
        <v>90</v>
      </c>
      <c r="I9" s="17"/>
      <c r="J9" s="17"/>
      <c r="K9" s="4">
        <f t="shared" si="2"/>
        <v>0</v>
      </c>
      <c r="L9" s="4">
        <f t="shared" si="3"/>
        <v>174</v>
      </c>
    </row>
    <row r="10" spans="1:12" ht="12.75">
      <c r="A10" s="4">
        <v>4</v>
      </c>
      <c r="B10" s="46" t="s">
        <v>60</v>
      </c>
      <c r="C10" s="17">
        <v>84</v>
      </c>
      <c r="D10" s="17"/>
      <c r="E10" s="17">
        <f t="shared" si="0"/>
        <v>84</v>
      </c>
      <c r="F10" s="17">
        <v>111</v>
      </c>
      <c r="G10" s="17"/>
      <c r="H10" s="17">
        <f t="shared" si="1"/>
        <v>111</v>
      </c>
      <c r="I10" s="17">
        <v>101</v>
      </c>
      <c r="J10" s="17"/>
      <c r="K10" s="4">
        <f t="shared" si="2"/>
        <v>101</v>
      </c>
      <c r="L10" s="4">
        <f t="shared" si="3"/>
        <v>296</v>
      </c>
    </row>
    <row r="11" spans="1:12" ht="12.75">
      <c r="A11" s="4">
        <v>5</v>
      </c>
      <c r="B11" s="45" t="s">
        <v>142</v>
      </c>
      <c r="C11" s="17">
        <v>122</v>
      </c>
      <c r="D11" s="17"/>
      <c r="E11" s="17">
        <f t="shared" si="0"/>
        <v>122</v>
      </c>
      <c r="F11" s="17">
        <v>134</v>
      </c>
      <c r="G11" s="17"/>
      <c r="H11" s="17">
        <f t="shared" si="1"/>
        <v>134</v>
      </c>
      <c r="I11" s="17">
        <v>142</v>
      </c>
      <c r="J11" s="17"/>
      <c r="K11" s="4">
        <f t="shared" si="2"/>
        <v>142</v>
      </c>
      <c r="L11" s="4">
        <f t="shared" si="3"/>
        <v>398</v>
      </c>
    </row>
    <row r="12" spans="1:12" ht="12.75">
      <c r="A12" s="4">
        <v>6</v>
      </c>
      <c r="B12" s="45" t="s">
        <v>68</v>
      </c>
      <c r="C12" s="17">
        <v>145</v>
      </c>
      <c r="D12" s="17"/>
      <c r="E12" s="17">
        <f t="shared" si="0"/>
        <v>145</v>
      </c>
      <c r="F12" s="17">
        <v>134</v>
      </c>
      <c r="G12" s="29"/>
      <c r="H12" s="17">
        <f t="shared" si="1"/>
        <v>134</v>
      </c>
      <c r="I12" s="17">
        <v>146</v>
      </c>
      <c r="J12" s="17"/>
      <c r="K12" s="4">
        <f t="shared" si="2"/>
        <v>146</v>
      </c>
      <c r="L12" s="4">
        <f t="shared" si="3"/>
        <v>425</v>
      </c>
    </row>
    <row r="13" spans="1:12" ht="12.75">
      <c r="A13" s="4">
        <v>7</v>
      </c>
      <c r="B13" s="45" t="s">
        <v>67</v>
      </c>
      <c r="C13" s="17"/>
      <c r="D13" s="17"/>
      <c r="E13" s="17">
        <f t="shared" si="0"/>
        <v>0</v>
      </c>
      <c r="F13" s="17"/>
      <c r="G13" s="17"/>
      <c r="H13" s="17">
        <f t="shared" si="1"/>
        <v>0</v>
      </c>
      <c r="I13" s="17">
        <v>127</v>
      </c>
      <c r="J13" s="17">
        <v>10</v>
      </c>
      <c r="K13" s="4">
        <f t="shared" si="2"/>
        <v>137</v>
      </c>
      <c r="L13" s="4">
        <f t="shared" si="3"/>
        <v>137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613</v>
      </c>
      <c r="F15" s="11"/>
      <c r="H15" s="11">
        <f>SUM(H7:H14)</f>
        <v>692</v>
      </c>
      <c r="J15" s="11"/>
      <c r="K15" s="5">
        <f>SUM(K7:K14)</f>
        <v>736</v>
      </c>
      <c r="L15" s="2">
        <f>SUM(E15+H15+K15)</f>
        <v>2041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5" t="s">
        <v>146</v>
      </c>
      <c r="C21" s="17">
        <v>79</v>
      </c>
      <c r="D21" s="17"/>
      <c r="E21" s="17">
        <f>C21+D21</f>
        <v>79</v>
      </c>
      <c r="F21" s="17">
        <v>118</v>
      </c>
      <c r="G21" s="29"/>
      <c r="H21" s="17">
        <f>F21+G21</f>
        <v>118</v>
      </c>
      <c r="I21" s="17"/>
      <c r="J21" s="17"/>
      <c r="K21" s="4">
        <f>I21+J21</f>
        <v>0</v>
      </c>
      <c r="L21" s="4">
        <f>E21+H21+K21</f>
        <v>197</v>
      </c>
    </row>
    <row r="22" spans="1:12" ht="12.75">
      <c r="A22" s="4">
        <v>2</v>
      </c>
      <c r="B22" s="46" t="s">
        <v>60</v>
      </c>
      <c r="C22" s="17">
        <v>110</v>
      </c>
      <c r="D22" s="17"/>
      <c r="E22" s="17">
        <f aca="true" t="shared" si="4" ref="E22:E29">C22+D22</f>
        <v>110</v>
      </c>
      <c r="F22" s="17">
        <v>134</v>
      </c>
      <c r="G22" s="17"/>
      <c r="H22" s="17">
        <f aca="true" t="shared" si="5" ref="H22:H29">F22+G22</f>
        <v>134</v>
      </c>
      <c r="I22" s="17">
        <v>85</v>
      </c>
      <c r="J22" s="17"/>
      <c r="K22" s="4">
        <f aca="true" t="shared" si="6" ref="K22:K29">I22+J22</f>
        <v>85</v>
      </c>
      <c r="L22" s="4">
        <f aca="true" t="shared" si="7" ref="L22:L29">E22+H22+K22</f>
        <v>329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5" t="s">
        <v>142</v>
      </c>
      <c r="C24" s="17">
        <v>121</v>
      </c>
      <c r="D24" s="17"/>
      <c r="E24" s="17">
        <f t="shared" si="4"/>
        <v>121</v>
      </c>
      <c r="F24" s="17">
        <v>107</v>
      </c>
      <c r="G24" s="17"/>
      <c r="H24" s="17">
        <f t="shared" si="5"/>
        <v>107</v>
      </c>
      <c r="I24" s="17">
        <v>72</v>
      </c>
      <c r="J24" s="17"/>
      <c r="K24" s="4">
        <f t="shared" si="6"/>
        <v>72</v>
      </c>
      <c r="L24" s="4">
        <f t="shared" si="7"/>
        <v>300</v>
      </c>
    </row>
    <row r="25" spans="1:12" ht="12.75">
      <c r="A25" s="4">
        <v>4</v>
      </c>
      <c r="B25" s="45" t="s">
        <v>140</v>
      </c>
      <c r="C25" s="17">
        <v>89</v>
      </c>
      <c r="D25" s="17">
        <v>10</v>
      </c>
      <c r="E25" s="17">
        <f t="shared" si="4"/>
        <v>99</v>
      </c>
      <c r="F25" s="17">
        <v>96</v>
      </c>
      <c r="G25" s="17">
        <v>10</v>
      </c>
      <c r="H25" s="17">
        <f t="shared" si="5"/>
        <v>106</v>
      </c>
      <c r="I25" s="17">
        <v>111</v>
      </c>
      <c r="J25" s="17">
        <v>10</v>
      </c>
      <c r="K25" s="4">
        <f t="shared" si="6"/>
        <v>121</v>
      </c>
      <c r="L25" s="4">
        <f t="shared" si="7"/>
        <v>326</v>
      </c>
    </row>
    <row r="26" spans="1:12" ht="12.75">
      <c r="A26" s="4">
        <v>4.7</v>
      </c>
      <c r="B26" s="45" t="s">
        <v>59</v>
      </c>
      <c r="C26" s="17">
        <v>103</v>
      </c>
      <c r="D26" s="17">
        <v>10</v>
      </c>
      <c r="E26" s="17">
        <f t="shared" si="4"/>
        <v>113</v>
      </c>
      <c r="F26" s="17">
        <v>122</v>
      </c>
      <c r="G26" s="17">
        <v>10</v>
      </c>
      <c r="H26" s="17">
        <f t="shared" si="5"/>
        <v>132</v>
      </c>
      <c r="I26" s="17">
        <v>131</v>
      </c>
      <c r="J26" s="17">
        <v>10</v>
      </c>
      <c r="K26" s="4">
        <f t="shared" si="6"/>
        <v>141</v>
      </c>
      <c r="L26" s="4">
        <f t="shared" si="7"/>
        <v>386</v>
      </c>
    </row>
    <row r="27" spans="1:12" ht="12.75">
      <c r="A27" s="4">
        <v>6</v>
      </c>
      <c r="B27" s="45" t="s">
        <v>68</v>
      </c>
      <c r="C27" s="17">
        <v>153</v>
      </c>
      <c r="D27" s="17"/>
      <c r="E27" s="17">
        <f t="shared" si="4"/>
        <v>153</v>
      </c>
      <c r="F27" s="17">
        <v>130</v>
      </c>
      <c r="G27" s="29"/>
      <c r="H27" s="17">
        <f t="shared" si="5"/>
        <v>130</v>
      </c>
      <c r="I27" s="17">
        <v>153</v>
      </c>
      <c r="J27" s="17"/>
      <c r="K27" s="4">
        <f t="shared" si="6"/>
        <v>153</v>
      </c>
      <c r="L27" s="4">
        <f t="shared" si="7"/>
        <v>436</v>
      </c>
    </row>
    <row r="28" spans="1:12" ht="12.75">
      <c r="A28" s="4">
        <v>7</v>
      </c>
      <c r="B28" s="45" t="s">
        <v>67</v>
      </c>
      <c r="C28" s="17"/>
      <c r="D28" s="17"/>
      <c r="E28" s="17">
        <f t="shared" si="4"/>
        <v>0</v>
      </c>
      <c r="F28" s="17"/>
      <c r="G28" s="17"/>
      <c r="H28" s="17">
        <f t="shared" si="5"/>
        <v>0</v>
      </c>
      <c r="I28" s="17">
        <v>79</v>
      </c>
      <c r="J28" s="17">
        <v>10</v>
      </c>
      <c r="K28" s="4">
        <f t="shared" si="6"/>
        <v>89</v>
      </c>
      <c r="L28" s="4">
        <f t="shared" si="7"/>
        <v>89</v>
      </c>
    </row>
    <row r="29" spans="1:12" ht="12.75">
      <c r="A29" s="4">
        <v>8</v>
      </c>
      <c r="B29" s="17"/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2:12" ht="12.75">
      <c r="B30" s="21"/>
      <c r="D30" s="11"/>
      <c r="E30" s="15">
        <f>SUM(E21:E29)</f>
        <v>675</v>
      </c>
      <c r="F30" s="11"/>
      <c r="H30" s="11">
        <f>SUM(H21:H29)</f>
        <v>727</v>
      </c>
      <c r="J30" s="11"/>
      <c r="K30" s="5">
        <f>SUM(K21:K29)</f>
        <v>661</v>
      </c>
      <c r="L30" s="2">
        <f>SUM(E30+H30+K30)</f>
        <v>2063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142</v>
      </c>
      <c r="C37" s="17">
        <v>100</v>
      </c>
      <c r="D37" s="17"/>
      <c r="E37" s="17">
        <f aca="true" t="shared" si="8" ref="E37:E44">C37+D37</f>
        <v>100</v>
      </c>
      <c r="F37" s="17">
        <v>163</v>
      </c>
      <c r="G37" s="29"/>
      <c r="H37" s="17">
        <f aca="true" t="shared" si="9" ref="H37:H44">F37+G37</f>
        <v>163</v>
      </c>
      <c r="I37" s="17">
        <v>109</v>
      </c>
      <c r="J37" s="17"/>
      <c r="K37" s="4">
        <f aca="true" t="shared" si="10" ref="K37:K44">I37+J37</f>
        <v>109</v>
      </c>
      <c r="L37" s="4">
        <f aca="true" t="shared" si="11" ref="L37:L45">E37+H37+K37</f>
        <v>372</v>
      </c>
    </row>
    <row r="38" spans="1:12" ht="12.75">
      <c r="A38" s="4">
        <v>2</v>
      </c>
      <c r="B38" s="45" t="s">
        <v>68</v>
      </c>
      <c r="C38" s="17">
        <v>151</v>
      </c>
      <c r="D38" s="17"/>
      <c r="E38" s="17">
        <f t="shared" si="8"/>
        <v>151</v>
      </c>
      <c r="F38" s="17"/>
      <c r="G38" s="17"/>
      <c r="H38" s="17">
        <f t="shared" si="9"/>
        <v>0</v>
      </c>
      <c r="I38" s="17"/>
      <c r="J38" s="17"/>
      <c r="K38" s="4">
        <f t="shared" si="10"/>
        <v>0</v>
      </c>
      <c r="L38" s="4">
        <f t="shared" si="11"/>
        <v>151</v>
      </c>
    </row>
    <row r="39" spans="1:12" ht="12.75">
      <c r="A39" s="4">
        <v>3</v>
      </c>
      <c r="B39" s="45" t="s">
        <v>67</v>
      </c>
      <c r="C39" s="17">
        <v>107</v>
      </c>
      <c r="D39" s="17">
        <v>10</v>
      </c>
      <c r="E39" s="17">
        <f t="shared" si="8"/>
        <v>117</v>
      </c>
      <c r="F39" s="17">
        <v>109</v>
      </c>
      <c r="G39" s="29">
        <v>10</v>
      </c>
      <c r="H39" s="17">
        <f t="shared" si="9"/>
        <v>119</v>
      </c>
      <c r="I39" s="17">
        <v>117</v>
      </c>
      <c r="J39" s="17">
        <v>10</v>
      </c>
      <c r="K39" s="4">
        <f t="shared" si="10"/>
        <v>127</v>
      </c>
      <c r="L39" s="4">
        <f t="shared" si="11"/>
        <v>363</v>
      </c>
    </row>
    <row r="40" spans="1:12" ht="12.75">
      <c r="A40" s="4">
        <v>4</v>
      </c>
      <c r="B40" s="46" t="s">
        <v>60</v>
      </c>
      <c r="C40" s="17">
        <v>115</v>
      </c>
      <c r="D40" s="17"/>
      <c r="E40" s="17">
        <f t="shared" si="8"/>
        <v>115</v>
      </c>
      <c r="F40" s="17">
        <v>130</v>
      </c>
      <c r="G40" s="17"/>
      <c r="H40" s="17">
        <f t="shared" si="9"/>
        <v>130</v>
      </c>
      <c r="I40" s="17">
        <v>93</v>
      </c>
      <c r="J40" s="17"/>
      <c r="K40" s="4">
        <f t="shared" si="10"/>
        <v>93</v>
      </c>
      <c r="L40" s="4">
        <f t="shared" si="11"/>
        <v>338</v>
      </c>
    </row>
    <row r="41" spans="1:12" ht="12.75">
      <c r="A41" s="4">
        <v>5</v>
      </c>
      <c r="B41" s="45" t="s">
        <v>141</v>
      </c>
      <c r="C41" s="17">
        <v>92</v>
      </c>
      <c r="D41" s="17">
        <v>10</v>
      </c>
      <c r="E41" s="17">
        <f t="shared" si="8"/>
        <v>102</v>
      </c>
      <c r="F41" s="17">
        <v>76</v>
      </c>
      <c r="G41" s="17">
        <v>10</v>
      </c>
      <c r="H41" s="17">
        <f t="shared" si="9"/>
        <v>86</v>
      </c>
      <c r="I41" s="17">
        <v>144</v>
      </c>
      <c r="J41" s="17">
        <v>10</v>
      </c>
      <c r="K41" s="4">
        <f t="shared" si="10"/>
        <v>154</v>
      </c>
      <c r="L41" s="4">
        <f t="shared" si="11"/>
        <v>342</v>
      </c>
    </row>
    <row r="42" spans="1:12" ht="12.75">
      <c r="A42" s="4">
        <v>6</v>
      </c>
      <c r="B42" s="45" t="s">
        <v>146</v>
      </c>
      <c r="C42" s="17">
        <v>135</v>
      </c>
      <c r="D42" s="17"/>
      <c r="E42" s="17">
        <f>C42+D42</f>
        <v>135</v>
      </c>
      <c r="F42" s="17">
        <v>122</v>
      </c>
      <c r="G42" s="17"/>
      <c r="H42" s="17">
        <f>F42+G42</f>
        <v>122</v>
      </c>
      <c r="I42" s="17">
        <v>91</v>
      </c>
      <c r="J42" s="17"/>
      <c r="K42" s="4">
        <f>I42+J42</f>
        <v>91</v>
      </c>
      <c r="L42" s="4">
        <f>E42+H42+K42</f>
        <v>348</v>
      </c>
    </row>
    <row r="43" spans="1:12" ht="12.75">
      <c r="A43" s="4">
        <v>7</v>
      </c>
      <c r="B43" s="45" t="s">
        <v>181</v>
      </c>
      <c r="C43" s="17"/>
      <c r="D43" s="17"/>
      <c r="E43" s="17">
        <f t="shared" si="8"/>
        <v>0</v>
      </c>
      <c r="F43" s="17">
        <v>101</v>
      </c>
      <c r="G43" s="17">
        <v>10</v>
      </c>
      <c r="H43" s="17">
        <f t="shared" si="9"/>
        <v>111</v>
      </c>
      <c r="I43" s="17">
        <v>155</v>
      </c>
      <c r="J43" s="17">
        <v>10</v>
      </c>
      <c r="K43" s="4">
        <f t="shared" si="10"/>
        <v>165</v>
      </c>
      <c r="L43" s="4">
        <f t="shared" si="11"/>
        <v>276</v>
      </c>
    </row>
    <row r="44" spans="1:12" ht="12.75">
      <c r="A44" s="4">
        <v>8</v>
      </c>
      <c r="B44" s="46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720</v>
      </c>
      <c r="H45" s="18">
        <f>SUM(H37:H44)</f>
        <v>731</v>
      </c>
      <c r="K45" s="5">
        <f>SUM(K37:K44)</f>
        <v>739</v>
      </c>
      <c r="L45" s="8">
        <f t="shared" si="11"/>
        <v>2190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2">
      <selection activeCell="I43" sqref="I43"/>
    </sheetView>
  </sheetViews>
  <sheetFormatPr defaultColWidth="11.421875" defaultRowHeight="12.75"/>
  <cols>
    <col min="1" max="1" width="3.57421875" style="0" customWidth="1"/>
    <col min="2" max="2" width="17.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11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52</v>
      </c>
      <c r="C7" s="17">
        <v>119</v>
      </c>
      <c r="D7" s="17"/>
      <c r="E7" s="17">
        <f aca="true" t="shared" si="0" ref="E7:E14">SUM(C7:D7)</f>
        <v>119</v>
      </c>
      <c r="F7" s="17">
        <v>136</v>
      </c>
      <c r="G7" s="17"/>
      <c r="H7" s="17">
        <f aca="true" t="shared" si="1" ref="H7:H14">SUM(F7:G7)</f>
        <v>136</v>
      </c>
      <c r="I7" s="17">
        <v>98</v>
      </c>
      <c r="J7" s="17"/>
      <c r="K7" s="4">
        <f aca="true" t="shared" si="2" ref="K7:K14">SUM(I7:J7)</f>
        <v>98</v>
      </c>
      <c r="L7" s="4">
        <f aca="true" t="shared" si="3" ref="L7:L14">SUM(K7,H7,E7)</f>
        <v>353</v>
      </c>
    </row>
    <row r="8" spans="1:12" ht="12.75">
      <c r="A8" s="4">
        <v>2</v>
      </c>
      <c r="B8" s="45" t="s">
        <v>134</v>
      </c>
      <c r="C8" s="17">
        <v>126</v>
      </c>
      <c r="D8" s="17"/>
      <c r="E8" s="17">
        <f t="shared" si="0"/>
        <v>126</v>
      </c>
      <c r="F8" s="17">
        <v>123</v>
      </c>
      <c r="G8" s="29"/>
      <c r="H8" s="17">
        <f t="shared" si="1"/>
        <v>123</v>
      </c>
      <c r="I8" s="17">
        <v>200</v>
      </c>
      <c r="J8" s="17"/>
      <c r="K8" s="4">
        <f t="shared" si="2"/>
        <v>200</v>
      </c>
      <c r="L8" s="4">
        <f t="shared" si="3"/>
        <v>449</v>
      </c>
    </row>
    <row r="9" spans="1:12" ht="12.75">
      <c r="A9" s="4">
        <v>3</v>
      </c>
      <c r="B9" s="45" t="s">
        <v>53</v>
      </c>
      <c r="C9" s="17">
        <v>98</v>
      </c>
      <c r="D9" s="17"/>
      <c r="E9" s="17">
        <f t="shared" si="0"/>
        <v>98</v>
      </c>
      <c r="F9" s="17"/>
      <c r="G9" s="17"/>
      <c r="H9" s="17">
        <f t="shared" si="1"/>
        <v>0</v>
      </c>
      <c r="I9" s="17">
        <v>139</v>
      </c>
      <c r="J9" s="17"/>
      <c r="K9" s="4">
        <f t="shared" si="2"/>
        <v>139</v>
      </c>
      <c r="L9" s="4">
        <f t="shared" si="3"/>
        <v>237</v>
      </c>
    </row>
    <row r="10" spans="1:12" ht="12.75">
      <c r="A10" s="4">
        <v>4</v>
      </c>
      <c r="B10" s="46" t="s">
        <v>135</v>
      </c>
      <c r="C10" s="17">
        <v>145</v>
      </c>
      <c r="D10" s="17"/>
      <c r="E10" s="17">
        <f t="shared" si="0"/>
        <v>145</v>
      </c>
      <c r="F10" s="17">
        <v>154</v>
      </c>
      <c r="G10" s="17"/>
      <c r="H10" s="17">
        <f t="shared" si="1"/>
        <v>154</v>
      </c>
      <c r="I10" s="17">
        <v>158</v>
      </c>
      <c r="J10" s="17"/>
      <c r="K10" s="4">
        <f t="shared" si="2"/>
        <v>158</v>
      </c>
      <c r="L10" s="4">
        <f t="shared" si="3"/>
        <v>457</v>
      </c>
    </row>
    <row r="11" spans="1:12" ht="12.75">
      <c r="A11" s="4">
        <v>5</v>
      </c>
      <c r="B11" s="45" t="s">
        <v>136</v>
      </c>
      <c r="C11" s="17">
        <v>121</v>
      </c>
      <c r="D11" s="17"/>
      <c r="E11" s="17">
        <f t="shared" si="0"/>
        <v>121</v>
      </c>
      <c r="F11" s="17">
        <v>133</v>
      </c>
      <c r="G11" s="17"/>
      <c r="H11" s="17">
        <f t="shared" si="1"/>
        <v>133</v>
      </c>
      <c r="I11" s="17">
        <v>134</v>
      </c>
      <c r="J11" s="17"/>
      <c r="K11" s="4">
        <f t="shared" si="2"/>
        <v>134</v>
      </c>
      <c r="L11" s="4">
        <f t="shared" si="3"/>
        <v>388</v>
      </c>
    </row>
    <row r="12" spans="1:12" ht="12.75">
      <c r="A12" s="4">
        <v>6</v>
      </c>
      <c r="B12" s="45" t="s">
        <v>137</v>
      </c>
      <c r="C12" s="17"/>
      <c r="D12" s="17"/>
      <c r="E12" s="17">
        <f t="shared" si="0"/>
        <v>0</v>
      </c>
      <c r="F12" s="17">
        <v>108</v>
      </c>
      <c r="G12" s="29"/>
      <c r="H12" s="17">
        <f t="shared" si="1"/>
        <v>108</v>
      </c>
      <c r="I12" s="17"/>
      <c r="J12" s="17"/>
      <c r="K12" s="4">
        <f t="shared" si="2"/>
        <v>0</v>
      </c>
      <c r="L12" s="4">
        <f t="shared" si="3"/>
        <v>108</v>
      </c>
    </row>
    <row r="13" spans="1:12" ht="12.75">
      <c r="A13" s="4">
        <v>7</v>
      </c>
      <c r="B13" s="45" t="s">
        <v>138</v>
      </c>
      <c r="C13" s="17">
        <v>103</v>
      </c>
      <c r="D13" s="17">
        <v>10</v>
      </c>
      <c r="E13" s="17">
        <f t="shared" si="0"/>
        <v>113</v>
      </c>
      <c r="F13" s="17">
        <v>107</v>
      </c>
      <c r="G13" s="17">
        <v>10</v>
      </c>
      <c r="H13" s="17">
        <f t="shared" si="1"/>
        <v>117</v>
      </c>
      <c r="I13" s="17">
        <v>117</v>
      </c>
      <c r="J13" s="17">
        <v>10</v>
      </c>
      <c r="K13" s="4">
        <f t="shared" si="2"/>
        <v>127</v>
      </c>
      <c r="L13" s="4">
        <f t="shared" si="3"/>
        <v>357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722</v>
      </c>
      <c r="F15" s="11"/>
      <c r="H15" s="11">
        <f>SUM(H7:H14)</f>
        <v>771</v>
      </c>
      <c r="J15" s="11"/>
      <c r="K15" s="5">
        <f>SUM(K7:K14)</f>
        <v>856</v>
      </c>
      <c r="L15" s="2">
        <f>SUM(E15+H15+K15)</f>
        <v>2349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6" t="s">
        <v>135</v>
      </c>
      <c r="C21" s="17">
        <v>161</v>
      </c>
      <c r="D21" s="17"/>
      <c r="E21" s="17">
        <f>C21+D21</f>
        <v>161</v>
      </c>
      <c r="F21" s="17">
        <v>113</v>
      </c>
      <c r="G21" s="29"/>
      <c r="H21" s="17">
        <f>F21+G21</f>
        <v>113</v>
      </c>
      <c r="I21" s="17">
        <v>133</v>
      </c>
      <c r="J21" s="17"/>
      <c r="K21" s="4">
        <f>I21+J21</f>
        <v>133</v>
      </c>
      <c r="L21" s="4">
        <f>E21+H21+K21</f>
        <v>407</v>
      </c>
    </row>
    <row r="22" spans="1:12" ht="12.75">
      <c r="A22" s="4">
        <v>2</v>
      </c>
      <c r="B22" s="45" t="s">
        <v>134</v>
      </c>
      <c r="C22" s="17">
        <v>111</v>
      </c>
      <c r="D22" s="17"/>
      <c r="E22" s="17">
        <f aca="true" t="shared" si="4" ref="E22:E29">C22+D22</f>
        <v>111</v>
      </c>
      <c r="F22" s="17">
        <v>114</v>
      </c>
      <c r="G22" s="17"/>
      <c r="H22" s="17">
        <f aca="true" t="shared" si="5" ref="H22:H29">F22+G22</f>
        <v>114</v>
      </c>
      <c r="I22" s="17">
        <v>142</v>
      </c>
      <c r="J22" s="17"/>
      <c r="K22" s="4">
        <f aca="true" t="shared" si="6" ref="K22:K29">I22+J22</f>
        <v>142</v>
      </c>
      <c r="L22" s="4">
        <f aca="true" t="shared" si="7" ref="L22:L29">E22+H22+K22</f>
        <v>367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4</v>
      </c>
      <c r="B24" s="45" t="s">
        <v>136</v>
      </c>
      <c r="C24" s="17">
        <v>152</v>
      </c>
      <c r="D24" s="17"/>
      <c r="E24" s="17">
        <f t="shared" si="4"/>
        <v>152</v>
      </c>
      <c r="F24" s="17">
        <v>119</v>
      </c>
      <c r="G24" s="17"/>
      <c r="H24" s="17">
        <f t="shared" si="5"/>
        <v>119</v>
      </c>
      <c r="I24" s="17">
        <v>143</v>
      </c>
      <c r="J24" s="17"/>
      <c r="K24" s="4">
        <f t="shared" si="6"/>
        <v>143</v>
      </c>
      <c r="L24" s="4">
        <f t="shared" si="7"/>
        <v>414</v>
      </c>
    </row>
    <row r="25" spans="1:12" ht="12.75">
      <c r="A25" s="4">
        <v>5</v>
      </c>
      <c r="B25" s="45" t="s">
        <v>52</v>
      </c>
      <c r="C25" s="17">
        <v>133</v>
      </c>
      <c r="D25" s="17"/>
      <c r="E25" s="17">
        <f t="shared" si="4"/>
        <v>133</v>
      </c>
      <c r="F25" s="17">
        <v>91</v>
      </c>
      <c r="G25" s="17"/>
      <c r="H25" s="17">
        <f t="shared" si="5"/>
        <v>91</v>
      </c>
      <c r="I25" s="17">
        <v>106</v>
      </c>
      <c r="J25" s="17"/>
      <c r="K25" s="4">
        <f t="shared" si="6"/>
        <v>106</v>
      </c>
      <c r="L25" s="4">
        <f t="shared" si="7"/>
        <v>330</v>
      </c>
    </row>
    <row r="26" spans="1:12" ht="12.75">
      <c r="A26" s="4">
        <v>6</v>
      </c>
      <c r="B26" s="45" t="s">
        <v>160</v>
      </c>
      <c r="C26" s="17">
        <v>113</v>
      </c>
      <c r="D26" s="17">
        <v>10</v>
      </c>
      <c r="E26" s="17">
        <f t="shared" si="4"/>
        <v>123</v>
      </c>
      <c r="F26" s="17">
        <v>127</v>
      </c>
      <c r="G26" s="17">
        <v>10</v>
      </c>
      <c r="H26" s="17">
        <f t="shared" si="5"/>
        <v>137</v>
      </c>
      <c r="I26" s="17">
        <v>126</v>
      </c>
      <c r="J26" s="17">
        <v>10</v>
      </c>
      <c r="K26" s="4">
        <f t="shared" si="6"/>
        <v>136</v>
      </c>
      <c r="L26" s="4">
        <f t="shared" si="7"/>
        <v>396</v>
      </c>
    </row>
    <row r="27" spans="1:12" ht="12.75">
      <c r="A27" s="4">
        <v>7</v>
      </c>
      <c r="B27" s="45" t="s">
        <v>137</v>
      </c>
      <c r="C27" s="17">
        <v>113</v>
      </c>
      <c r="D27" s="17"/>
      <c r="E27" s="17">
        <f t="shared" si="4"/>
        <v>113</v>
      </c>
      <c r="F27" s="17">
        <v>121</v>
      </c>
      <c r="G27" s="29"/>
      <c r="H27" s="17">
        <f t="shared" si="5"/>
        <v>121</v>
      </c>
      <c r="I27" s="17">
        <v>106</v>
      </c>
      <c r="J27" s="17"/>
      <c r="K27" s="4">
        <f t="shared" si="6"/>
        <v>106</v>
      </c>
      <c r="L27" s="4">
        <f t="shared" si="7"/>
        <v>340</v>
      </c>
    </row>
    <row r="28" spans="1:12" ht="12.75">
      <c r="A28" s="4">
        <v>8</v>
      </c>
      <c r="B28" s="45"/>
      <c r="C28" s="17"/>
      <c r="D28" s="17"/>
      <c r="E28" s="17">
        <f t="shared" si="4"/>
        <v>0</v>
      </c>
      <c r="F28" s="17"/>
      <c r="G28" s="17"/>
      <c r="H28" s="17">
        <f t="shared" si="5"/>
        <v>0</v>
      </c>
      <c r="I28" s="17"/>
      <c r="J28" s="17"/>
      <c r="K28" s="4">
        <f t="shared" si="6"/>
        <v>0</v>
      </c>
      <c r="L28" s="4">
        <f t="shared" si="7"/>
        <v>0</v>
      </c>
    </row>
    <row r="29" spans="1:12" ht="12.75">
      <c r="A29" s="4">
        <v>9</v>
      </c>
      <c r="B29" s="17"/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2:12" ht="12.75">
      <c r="B30" s="21"/>
      <c r="D30" s="11"/>
      <c r="E30" s="15">
        <f>SUM(E21:E29)</f>
        <v>793</v>
      </c>
      <c r="F30" s="11"/>
      <c r="H30" s="11">
        <f>SUM(H21:H29)</f>
        <v>695</v>
      </c>
      <c r="J30" s="11"/>
      <c r="K30" s="5">
        <f>SUM(K21:K29)</f>
        <v>766</v>
      </c>
      <c r="L30" s="2">
        <f>SUM(E30+H30+K30)</f>
        <v>2254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160</v>
      </c>
      <c r="C37" s="17">
        <v>100</v>
      </c>
      <c r="D37" s="17">
        <v>10</v>
      </c>
      <c r="E37" s="17">
        <f aca="true" t="shared" si="8" ref="E37:E44">C37+D37</f>
        <v>110</v>
      </c>
      <c r="F37" s="17">
        <v>99</v>
      </c>
      <c r="G37" s="29">
        <v>10</v>
      </c>
      <c r="H37" s="17">
        <f aca="true" t="shared" si="9" ref="H37:H44">F37+G37</f>
        <v>109</v>
      </c>
      <c r="I37" s="17">
        <v>126</v>
      </c>
      <c r="J37" s="17">
        <v>10</v>
      </c>
      <c r="K37" s="4">
        <f aca="true" t="shared" si="10" ref="K37:K44">I37+J37</f>
        <v>136</v>
      </c>
      <c r="L37" s="4">
        <f aca="true" t="shared" si="11" ref="L37:L45">E37+H37+K37</f>
        <v>355</v>
      </c>
    </row>
    <row r="38" spans="1:12" ht="12.75">
      <c r="A38" s="4">
        <v>2</v>
      </c>
      <c r="B38" s="45" t="s">
        <v>138</v>
      </c>
      <c r="C38" s="17">
        <v>112</v>
      </c>
      <c r="D38" s="17">
        <v>10</v>
      </c>
      <c r="E38" s="17">
        <f t="shared" si="8"/>
        <v>122</v>
      </c>
      <c r="F38" s="17">
        <v>132</v>
      </c>
      <c r="G38" s="17">
        <v>10</v>
      </c>
      <c r="H38" s="17">
        <f t="shared" si="9"/>
        <v>142</v>
      </c>
      <c r="I38" s="17">
        <v>119</v>
      </c>
      <c r="J38" s="17"/>
      <c r="K38" s="4">
        <f t="shared" si="10"/>
        <v>119</v>
      </c>
      <c r="L38" s="4">
        <f t="shared" si="11"/>
        <v>383</v>
      </c>
    </row>
    <row r="39" spans="1:12" ht="12.75">
      <c r="A39" s="4">
        <v>3</v>
      </c>
      <c r="B39" s="45" t="s">
        <v>52</v>
      </c>
      <c r="C39" s="17">
        <v>159</v>
      </c>
      <c r="D39" s="17"/>
      <c r="E39" s="17">
        <f t="shared" si="8"/>
        <v>159</v>
      </c>
      <c r="F39" s="17">
        <v>84</v>
      </c>
      <c r="G39" s="29"/>
      <c r="H39" s="17">
        <f t="shared" si="9"/>
        <v>84</v>
      </c>
      <c r="I39" s="17">
        <v>111</v>
      </c>
      <c r="J39" s="17"/>
      <c r="K39" s="4">
        <f t="shared" si="10"/>
        <v>111</v>
      </c>
      <c r="L39" s="4">
        <f t="shared" si="11"/>
        <v>354</v>
      </c>
    </row>
    <row r="40" spans="1:12" ht="12.75">
      <c r="A40" s="4">
        <v>4</v>
      </c>
      <c r="B40" s="45" t="s">
        <v>134</v>
      </c>
      <c r="C40" s="17">
        <v>135</v>
      </c>
      <c r="D40" s="17"/>
      <c r="E40" s="17">
        <f t="shared" si="8"/>
        <v>135</v>
      </c>
      <c r="F40" s="17">
        <v>183</v>
      </c>
      <c r="G40" s="17"/>
      <c r="H40" s="17">
        <f t="shared" si="9"/>
        <v>183</v>
      </c>
      <c r="I40" s="17">
        <v>122</v>
      </c>
      <c r="J40" s="17"/>
      <c r="K40" s="4">
        <f t="shared" si="10"/>
        <v>122</v>
      </c>
      <c r="L40" s="4">
        <f t="shared" si="11"/>
        <v>440</v>
      </c>
    </row>
    <row r="41" spans="1:12" ht="12.75">
      <c r="A41" s="4">
        <v>5</v>
      </c>
      <c r="B41" s="45" t="s">
        <v>136</v>
      </c>
      <c r="C41" s="17">
        <v>152</v>
      </c>
      <c r="D41" s="17"/>
      <c r="E41" s="17">
        <f t="shared" si="8"/>
        <v>152</v>
      </c>
      <c r="F41" s="17">
        <v>137</v>
      </c>
      <c r="G41" s="17"/>
      <c r="H41" s="17">
        <f t="shared" si="9"/>
        <v>137</v>
      </c>
      <c r="I41" s="17">
        <v>121</v>
      </c>
      <c r="J41" s="17"/>
      <c r="K41" s="4">
        <f t="shared" si="10"/>
        <v>121</v>
      </c>
      <c r="L41" s="4">
        <f t="shared" si="11"/>
        <v>410</v>
      </c>
    </row>
    <row r="42" spans="1:12" ht="12.75">
      <c r="A42" s="4">
        <v>6</v>
      </c>
      <c r="B42" s="46" t="s">
        <v>135</v>
      </c>
      <c r="C42" s="17">
        <v>134</v>
      </c>
      <c r="D42" s="17"/>
      <c r="E42" s="17">
        <f>C42+D42</f>
        <v>134</v>
      </c>
      <c r="F42" s="17">
        <v>117</v>
      </c>
      <c r="G42" s="17"/>
      <c r="H42" s="17">
        <f>F42+G42</f>
        <v>117</v>
      </c>
      <c r="I42" s="17">
        <v>123</v>
      </c>
      <c r="J42" s="17"/>
      <c r="K42" s="4">
        <f>I42+J42</f>
        <v>123</v>
      </c>
      <c r="L42" s="4">
        <f>E42+H42+K42</f>
        <v>374</v>
      </c>
    </row>
    <row r="43" spans="1:12" ht="12.75">
      <c r="A43" s="4">
        <v>7</v>
      </c>
      <c r="B43" s="45" t="s">
        <v>137</v>
      </c>
      <c r="C43" s="17"/>
      <c r="D43" s="17"/>
      <c r="E43" s="17">
        <f t="shared" si="8"/>
        <v>0</v>
      </c>
      <c r="F43" s="17"/>
      <c r="G43" s="17"/>
      <c r="H43" s="17">
        <f t="shared" si="9"/>
        <v>0</v>
      </c>
      <c r="I43" s="17"/>
      <c r="J43" s="17"/>
      <c r="K43" s="4">
        <f t="shared" si="10"/>
        <v>0</v>
      </c>
      <c r="L43" s="4">
        <f t="shared" si="11"/>
        <v>0</v>
      </c>
    </row>
    <row r="44" spans="1:12" ht="12.75">
      <c r="A44" s="4">
        <v>8</v>
      </c>
      <c r="B44" s="46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812</v>
      </c>
      <c r="H45" s="18">
        <f>SUM(H37:H44)</f>
        <v>772</v>
      </c>
      <c r="K45" s="5">
        <f>SUM(K37:K44)</f>
        <v>732</v>
      </c>
      <c r="L45" s="8">
        <f t="shared" si="11"/>
        <v>2316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I43" sqref="I43"/>
    </sheetView>
  </sheetViews>
  <sheetFormatPr defaultColWidth="11.421875" defaultRowHeight="12.75"/>
  <cols>
    <col min="1" max="1" width="3.57421875" style="0" customWidth="1"/>
    <col min="2" max="2" width="17.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44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90</v>
      </c>
      <c r="C7" s="17">
        <v>149</v>
      </c>
      <c r="D7" s="17"/>
      <c r="E7" s="17">
        <f aca="true" t="shared" si="0" ref="E7:E14">SUM(C7:D7)</f>
        <v>149</v>
      </c>
      <c r="F7" s="17">
        <v>143</v>
      </c>
      <c r="G7" s="17"/>
      <c r="H7" s="17">
        <f aca="true" t="shared" si="1" ref="H7:H14">SUM(F7:G7)</f>
        <v>143</v>
      </c>
      <c r="I7" s="17">
        <v>166</v>
      </c>
      <c r="J7" s="17"/>
      <c r="K7" s="4">
        <f aca="true" t="shared" si="2" ref="K7:K14">SUM(I7:J7)</f>
        <v>166</v>
      </c>
      <c r="L7" s="4">
        <f aca="true" t="shared" si="3" ref="L7:L14">SUM(K7,H7,E7)</f>
        <v>458</v>
      </c>
    </row>
    <row r="8" spans="1:12" ht="12.75">
      <c r="A8" s="4">
        <v>2</v>
      </c>
      <c r="B8" s="45" t="s">
        <v>91</v>
      </c>
      <c r="C8" s="17">
        <v>112</v>
      </c>
      <c r="D8" s="17"/>
      <c r="E8" s="17">
        <f t="shared" si="0"/>
        <v>112</v>
      </c>
      <c r="F8" s="17">
        <v>123</v>
      </c>
      <c r="G8" s="29"/>
      <c r="H8" s="17">
        <f t="shared" si="1"/>
        <v>123</v>
      </c>
      <c r="I8" s="17">
        <v>158</v>
      </c>
      <c r="J8" s="17"/>
      <c r="K8" s="4">
        <f t="shared" si="2"/>
        <v>158</v>
      </c>
      <c r="L8" s="4">
        <f t="shared" si="3"/>
        <v>393</v>
      </c>
    </row>
    <row r="9" spans="1:12" ht="12.75">
      <c r="A9" s="4">
        <v>3</v>
      </c>
      <c r="B9" s="45" t="s">
        <v>92</v>
      </c>
      <c r="C9" s="17">
        <v>115</v>
      </c>
      <c r="D9" s="17"/>
      <c r="E9" s="17">
        <f t="shared" si="0"/>
        <v>115</v>
      </c>
      <c r="F9" s="17">
        <v>130</v>
      </c>
      <c r="G9" s="17"/>
      <c r="H9" s="17">
        <f t="shared" si="1"/>
        <v>130</v>
      </c>
      <c r="I9" s="17">
        <v>96</v>
      </c>
      <c r="J9" s="17"/>
      <c r="K9" s="4">
        <f t="shared" si="2"/>
        <v>96</v>
      </c>
      <c r="L9" s="4">
        <f t="shared" si="3"/>
        <v>341</v>
      </c>
    </row>
    <row r="10" spans="1:12" ht="12.75">
      <c r="A10" s="4">
        <v>4</v>
      </c>
      <c r="B10" s="46" t="s">
        <v>93</v>
      </c>
      <c r="C10" s="17">
        <v>155</v>
      </c>
      <c r="D10" s="17"/>
      <c r="E10" s="17">
        <f t="shared" si="0"/>
        <v>155</v>
      </c>
      <c r="F10" s="17">
        <v>147</v>
      </c>
      <c r="G10" s="17"/>
      <c r="H10" s="17">
        <f t="shared" si="1"/>
        <v>147</v>
      </c>
      <c r="I10" s="17">
        <v>143</v>
      </c>
      <c r="J10" s="17"/>
      <c r="K10" s="4">
        <f t="shared" si="2"/>
        <v>143</v>
      </c>
      <c r="L10" s="4">
        <f t="shared" si="3"/>
        <v>445</v>
      </c>
    </row>
    <row r="11" spans="1:12" ht="12.75">
      <c r="A11" s="4">
        <v>5</v>
      </c>
      <c r="B11" s="45" t="s">
        <v>94</v>
      </c>
      <c r="C11" s="17">
        <v>190</v>
      </c>
      <c r="D11" s="17"/>
      <c r="E11" s="17">
        <f t="shared" si="0"/>
        <v>190</v>
      </c>
      <c r="F11" s="17">
        <v>190</v>
      </c>
      <c r="G11" s="17"/>
      <c r="H11" s="17">
        <f t="shared" si="1"/>
        <v>190</v>
      </c>
      <c r="I11" s="17">
        <v>157</v>
      </c>
      <c r="J11" s="17"/>
      <c r="K11" s="4">
        <f t="shared" si="2"/>
        <v>157</v>
      </c>
      <c r="L11" s="4">
        <f t="shared" si="3"/>
        <v>537</v>
      </c>
    </row>
    <row r="12" spans="1:12" ht="12.75">
      <c r="A12" s="4">
        <v>6</v>
      </c>
      <c r="B12" s="45" t="s">
        <v>84</v>
      </c>
      <c r="C12" s="17">
        <v>119</v>
      </c>
      <c r="D12" s="17"/>
      <c r="E12" s="17">
        <f t="shared" si="0"/>
        <v>119</v>
      </c>
      <c r="F12" s="17"/>
      <c r="G12" s="29"/>
      <c r="H12" s="17">
        <f t="shared" si="1"/>
        <v>0</v>
      </c>
      <c r="I12" s="17">
        <v>138</v>
      </c>
      <c r="J12" s="17"/>
      <c r="K12" s="4">
        <f t="shared" si="2"/>
        <v>138</v>
      </c>
      <c r="L12" s="4">
        <f t="shared" si="3"/>
        <v>257</v>
      </c>
    </row>
    <row r="13" spans="1:12" ht="12.75">
      <c r="A13" s="4">
        <v>7</v>
      </c>
      <c r="B13" s="45" t="s">
        <v>89</v>
      </c>
      <c r="C13" s="17"/>
      <c r="D13" s="17"/>
      <c r="E13" s="17">
        <f t="shared" si="0"/>
        <v>0</v>
      </c>
      <c r="F13" s="17">
        <v>149</v>
      </c>
      <c r="G13" s="17"/>
      <c r="H13" s="17">
        <f t="shared" si="1"/>
        <v>149</v>
      </c>
      <c r="I13" s="17"/>
      <c r="J13" s="17"/>
      <c r="K13" s="4">
        <f t="shared" si="2"/>
        <v>0</v>
      </c>
      <c r="L13" s="4">
        <f t="shared" si="3"/>
        <v>149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840</v>
      </c>
      <c r="F15" s="11"/>
      <c r="H15" s="11">
        <f>SUM(H7:H14)</f>
        <v>882</v>
      </c>
      <c r="J15" s="11"/>
      <c r="K15" s="5">
        <f>SUM(K7:K14)</f>
        <v>858</v>
      </c>
      <c r="L15" s="2">
        <f>SUM(E15+H15+K15)</f>
        <v>2580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5" t="s">
        <v>92</v>
      </c>
      <c r="C21" s="17">
        <v>98</v>
      </c>
      <c r="D21" s="17"/>
      <c r="E21" s="17">
        <f>C21+D21</f>
        <v>98</v>
      </c>
      <c r="F21" s="17">
        <v>124</v>
      </c>
      <c r="G21" s="29"/>
      <c r="H21" s="17">
        <f>F21+G21</f>
        <v>124</v>
      </c>
      <c r="I21" s="17">
        <v>95</v>
      </c>
      <c r="J21" s="17"/>
      <c r="K21" s="4">
        <f>I21+J21</f>
        <v>95</v>
      </c>
      <c r="L21" s="4">
        <f>E21+H21+K21</f>
        <v>317</v>
      </c>
    </row>
    <row r="22" spans="1:12" ht="12.75">
      <c r="A22" s="4">
        <v>2</v>
      </c>
      <c r="B22" s="45" t="s">
        <v>90</v>
      </c>
      <c r="C22" s="17">
        <v>169</v>
      </c>
      <c r="D22" s="17"/>
      <c r="E22" s="17">
        <f aca="true" t="shared" si="4" ref="E22:E29">C22+D22</f>
        <v>169</v>
      </c>
      <c r="F22" s="17">
        <v>164</v>
      </c>
      <c r="G22" s="17"/>
      <c r="H22" s="17">
        <f aca="true" t="shared" si="5" ref="H22:H29">F22+G22</f>
        <v>164</v>
      </c>
      <c r="I22" s="17">
        <v>190</v>
      </c>
      <c r="J22" s="17"/>
      <c r="K22" s="4">
        <f aca="true" t="shared" si="6" ref="K22:K29">I22+J22</f>
        <v>190</v>
      </c>
      <c r="L22" s="4">
        <f aca="true" t="shared" si="7" ref="L22:L29">E22+H22+K22</f>
        <v>523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5" t="s">
        <v>91</v>
      </c>
      <c r="C24" s="17">
        <v>197</v>
      </c>
      <c r="D24" s="17"/>
      <c r="E24" s="17">
        <f t="shared" si="4"/>
        <v>197</v>
      </c>
      <c r="F24" s="17">
        <v>111</v>
      </c>
      <c r="G24" s="17"/>
      <c r="H24" s="17">
        <f t="shared" si="5"/>
        <v>111</v>
      </c>
      <c r="I24" s="17">
        <v>185</v>
      </c>
      <c r="J24" s="17"/>
      <c r="K24" s="4">
        <f t="shared" si="6"/>
        <v>185</v>
      </c>
      <c r="L24" s="4">
        <f t="shared" si="7"/>
        <v>493</v>
      </c>
    </row>
    <row r="25" spans="1:12" ht="12.75">
      <c r="A25" s="4">
        <v>3.66666666666667</v>
      </c>
      <c r="B25" s="45" t="s">
        <v>94</v>
      </c>
      <c r="C25" s="17">
        <v>138</v>
      </c>
      <c r="D25" s="17"/>
      <c r="E25" s="17">
        <f t="shared" si="4"/>
        <v>138</v>
      </c>
      <c r="F25" s="17">
        <v>181</v>
      </c>
      <c r="G25" s="17"/>
      <c r="H25" s="17">
        <f t="shared" si="5"/>
        <v>181</v>
      </c>
      <c r="I25" s="17">
        <v>165</v>
      </c>
      <c r="J25" s="17"/>
      <c r="K25" s="4">
        <f t="shared" si="6"/>
        <v>165</v>
      </c>
      <c r="L25" s="4">
        <f t="shared" si="7"/>
        <v>484</v>
      </c>
    </row>
    <row r="26" spans="1:12" ht="12.75">
      <c r="A26" s="4">
        <v>5</v>
      </c>
      <c r="B26" s="45" t="s">
        <v>166</v>
      </c>
      <c r="C26" s="17">
        <v>136</v>
      </c>
      <c r="D26" s="17"/>
      <c r="E26" s="17">
        <f t="shared" si="4"/>
        <v>136</v>
      </c>
      <c r="F26" s="17">
        <v>132</v>
      </c>
      <c r="G26" s="17"/>
      <c r="H26" s="17">
        <f t="shared" si="5"/>
        <v>132</v>
      </c>
      <c r="I26" s="17">
        <v>161</v>
      </c>
      <c r="J26" s="17"/>
      <c r="K26" s="4">
        <f t="shared" si="6"/>
        <v>161</v>
      </c>
      <c r="L26" s="4">
        <f t="shared" si="7"/>
        <v>429</v>
      </c>
    </row>
    <row r="27" spans="1:12" ht="12.75">
      <c r="A27" s="4">
        <v>6</v>
      </c>
      <c r="B27" s="46" t="s">
        <v>93</v>
      </c>
      <c r="C27" s="17">
        <v>133</v>
      </c>
      <c r="D27" s="17"/>
      <c r="E27" s="17">
        <f t="shared" si="4"/>
        <v>133</v>
      </c>
      <c r="F27" s="17">
        <v>166</v>
      </c>
      <c r="G27" s="29"/>
      <c r="H27" s="17">
        <f t="shared" si="5"/>
        <v>166</v>
      </c>
      <c r="I27" s="17">
        <v>111</v>
      </c>
      <c r="J27" s="17"/>
      <c r="K27" s="4">
        <f t="shared" si="6"/>
        <v>111</v>
      </c>
      <c r="L27" s="4">
        <f t="shared" si="7"/>
        <v>410</v>
      </c>
    </row>
    <row r="28" spans="1:12" ht="12.75">
      <c r="A28" s="4">
        <v>7</v>
      </c>
      <c r="B28" s="45"/>
      <c r="C28" s="17"/>
      <c r="D28" s="17"/>
      <c r="E28" s="17">
        <f t="shared" si="4"/>
        <v>0</v>
      </c>
      <c r="F28" s="17"/>
      <c r="G28" s="17"/>
      <c r="H28" s="17">
        <f t="shared" si="5"/>
        <v>0</v>
      </c>
      <c r="I28" s="17"/>
      <c r="J28" s="17"/>
      <c r="K28" s="4">
        <f t="shared" si="6"/>
        <v>0</v>
      </c>
      <c r="L28" s="4">
        <f t="shared" si="7"/>
        <v>0</v>
      </c>
    </row>
    <row r="29" spans="1:12" ht="12.75">
      <c r="A29" s="4">
        <v>8</v>
      </c>
      <c r="B29" s="17"/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2:12" ht="12.75">
      <c r="B30" s="21"/>
      <c r="D30" s="11"/>
      <c r="E30" s="15">
        <f>SUM(E21:E29)</f>
        <v>871</v>
      </c>
      <c r="F30" s="11"/>
      <c r="H30" s="11">
        <f>SUM(H21:H29)</f>
        <v>878</v>
      </c>
      <c r="J30" s="11"/>
      <c r="K30" s="5">
        <f>SUM(K21:K29)</f>
        <v>907</v>
      </c>
      <c r="L30" s="2">
        <f>SUM(E30+H30+K30)</f>
        <v>2656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92</v>
      </c>
      <c r="C37" s="17">
        <v>99</v>
      </c>
      <c r="D37" s="17"/>
      <c r="E37" s="17">
        <f aca="true" t="shared" si="8" ref="E37:E44">C37+D37</f>
        <v>99</v>
      </c>
      <c r="F37" s="17">
        <v>130</v>
      </c>
      <c r="G37" s="29"/>
      <c r="H37" s="17">
        <f aca="true" t="shared" si="9" ref="H37:H44">F37+G37</f>
        <v>130</v>
      </c>
      <c r="I37" s="17">
        <v>134</v>
      </c>
      <c r="J37" s="17"/>
      <c r="K37" s="4">
        <f aca="true" t="shared" si="10" ref="K37:K44">I37+J37</f>
        <v>134</v>
      </c>
      <c r="L37" s="4">
        <f aca="true" t="shared" si="11" ref="L37:L45">E37+H37+K37</f>
        <v>363</v>
      </c>
    </row>
    <row r="38" spans="1:12" ht="12.75">
      <c r="A38" s="4">
        <v>2</v>
      </c>
      <c r="B38" s="45" t="s">
        <v>90</v>
      </c>
      <c r="C38" s="17">
        <v>158</v>
      </c>
      <c r="D38" s="17"/>
      <c r="E38" s="17">
        <f t="shared" si="8"/>
        <v>158</v>
      </c>
      <c r="F38" s="17">
        <v>182</v>
      </c>
      <c r="G38" s="17"/>
      <c r="H38" s="17">
        <f t="shared" si="9"/>
        <v>182</v>
      </c>
      <c r="I38" s="17">
        <v>157</v>
      </c>
      <c r="J38" s="17"/>
      <c r="K38" s="4">
        <f t="shared" si="10"/>
        <v>157</v>
      </c>
      <c r="L38" s="4">
        <f t="shared" si="11"/>
        <v>497</v>
      </c>
    </row>
    <row r="39" spans="1:12" ht="12.75">
      <c r="A39" s="4">
        <v>3</v>
      </c>
      <c r="B39" s="45" t="s">
        <v>91</v>
      </c>
      <c r="C39" s="17">
        <v>141</v>
      </c>
      <c r="D39" s="17"/>
      <c r="E39" s="17">
        <f t="shared" si="8"/>
        <v>141</v>
      </c>
      <c r="F39" s="17">
        <v>140</v>
      </c>
      <c r="G39" s="29"/>
      <c r="H39" s="17">
        <f t="shared" si="9"/>
        <v>140</v>
      </c>
      <c r="I39" s="17">
        <v>124</v>
      </c>
      <c r="J39" s="17"/>
      <c r="K39" s="4">
        <f t="shared" si="10"/>
        <v>124</v>
      </c>
      <c r="L39" s="4">
        <f t="shared" si="11"/>
        <v>405</v>
      </c>
    </row>
    <row r="40" spans="1:12" ht="12.75">
      <c r="A40" s="4">
        <v>4</v>
      </c>
      <c r="B40" s="45" t="s">
        <v>94</v>
      </c>
      <c r="C40" s="17">
        <v>185</v>
      </c>
      <c r="D40" s="17"/>
      <c r="E40" s="17">
        <f t="shared" si="8"/>
        <v>185</v>
      </c>
      <c r="F40" s="17">
        <v>123</v>
      </c>
      <c r="G40" s="17"/>
      <c r="H40" s="17">
        <f t="shared" si="9"/>
        <v>123</v>
      </c>
      <c r="I40" s="17">
        <v>177</v>
      </c>
      <c r="J40" s="17"/>
      <c r="K40" s="4">
        <f t="shared" si="10"/>
        <v>177</v>
      </c>
      <c r="L40" s="4">
        <f t="shared" si="11"/>
        <v>485</v>
      </c>
    </row>
    <row r="41" spans="1:12" ht="12.75">
      <c r="A41" s="4">
        <v>5</v>
      </c>
      <c r="B41" s="45" t="s">
        <v>166</v>
      </c>
      <c r="C41" s="17">
        <v>91</v>
      </c>
      <c r="D41" s="17"/>
      <c r="E41" s="17">
        <f t="shared" si="8"/>
        <v>91</v>
      </c>
      <c r="F41" s="17">
        <v>162</v>
      </c>
      <c r="G41" s="17"/>
      <c r="H41" s="17">
        <f t="shared" si="9"/>
        <v>162</v>
      </c>
      <c r="I41" s="17">
        <v>101</v>
      </c>
      <c r="J41" s="17"/>
      <c r="K41" s="4">
        <f t="shared" si="10"/>
        <v>101</v>
      </c>
      <c r="L41" s="4">
        <f t="shared" si="11"/>
        <v>354</v>
      </c>
    </row>
    <row r="42" spans="1:12" ht="12.75">
      <c r="A42" s="4">
        <v>6</v>
      </c>
      <c r="B42" s="45" t="s">
        <v>182</v>
      </c>
      <c r="C42" s="17">
        <v>175</v>
      </c>
      <c r="D42" s="17"/>
      <c r="E42" s="17">
        <f>C42+D42</f>
        <v>175</v>
      </c>
      <c r="F42" s="17">
        <v>152</v>
      </c>
      <c r="G42" s="17"/>
      <c r="H42" s="17">
        <f>F42+G42</f>
        <v>152</v>
      </c>
      <c r="I42" s="17">
        <v>140</v>
      </c>
      <c r="J42" s="17"/>
      <c r="K42" s="4">
        <f>I42+J42</f>
        <v>140</v>
      </c>
      <c r="L42" s="4">
        <f>E42+H42+K42</f>
        <v>467</v>
      </c>
    </row>
    <row r="43" spans="1:12" ht="12.75">
      <c r="A43" s="4">
        <v>7</v>
      </c>
      <c r="B43" s="45"/>
      <c r="C43" s="17"/>
      <c r="D43" s="17"/>
      <c r="E43" s="17">
        <f t="shared" si="8"/>
        <v>0</v>
      </c>
      <c r="F43" s="17"/>
      <c r="G43" s="17"/>
      <c r="H43" s="17">
        <f t="shared" si="9"/>
        <v>0</v>
      </c>
      <c r="I43" s="17"/>
      <c r="J43" s="17"/>
      <c r="K43" s="4">
        <f t="shared" si="10"/>
        <v>0</v>
      </c>
      <c r="L43" s="4">
        <f t="shared" si="11"/>
        <v>0</v>
      </c>
    </row>
    <row r="44" spans="1:12" ht="12.75">
      <c r="A44" s="4">
        <v>8</v>
      </c>
      <c r="B44" s="46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849</v>
      </c>
      <c r="H45" s="18">
        <f>SUM(H37:H44)</f>
        <v>889</v>
      </c>
      <c r="K45" s="5">
        <f>SUM(K37:K44)</f>
        <v>833</v>
      </c>
      <c r="L45" s="8">
        <f t="shared" si="11"/>
        <v>2571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9">
      <selection activeCell="O39" sqref="O39"/>
    </sheetView>
  </sheetViews>
  <sheetFormatPr defaultColWidth="11.421875" defaultRowHeight="12.75"/>
  <cols>
    <col min="1" max="1" width="3.57421875" style="0" customWidth="1"/>
    <col min="2" max="2" width="18.57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78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107</v>
      </c>
      <c r="C7" s="17">
        <v>113</v>
      </c>
      <c r="D7" s="17"/>
      <c r="E7" s="17">
        <f aca="true" t="shared" si="0" ref="E7:E14">SUM(C7:D7)</f>
        <v>113</v>
      </c>
      <c r="F7" s="17">
        <v>119</v>
      </c>
      <c r="G7" s="17"/>
      <c r="H7" s="17">
        <f aca="true" t="shared" si="1" ref="H7:H14">SUM(F7:G7)</f>
        <v>119</v>
      </c>
      <c r="I7" s="17">
        <v>133</v>
      </c>
      <c r="J7" s="17"/>
      <c r="K7" s="4">
        <f aca="true" t="shared" si="2" ref="K7:K14">SUM(I7:J7)</f>
        <v>133</v>
      </c>
      <c r="L7" s="4">
        <f aca="true" t="shared" si="3" ref="L7:L14">SUM(K7,H7,E7)</f>
        <v>365</v>
      </c>
    </row>
    <row r="8" spans="1:12" ht="12.75">
      <c r="A8" s="4">
        <v>2</v>
      </c>
      <c r="B8" s="45" t="s">
        <v>108</v>
      </c>
      <c r="C8" s="17">
        <v>142</v>
      </c>
      <c r="D8" s="17"/>
      <c r="E8" s="17">
        <f t="shared" si="0"/>
        <v>142</v>
      </c>
      <c r="F8" s="17">
        <v>157</v>
      </c>
      <c r="G8" s="29"/>
      <c r="H8" s="17">
        <f t="shared" si="1"/>
        <v>157</v>
      </c>
      <c r="I8" s="17">
        <v>151</v>
      </c>
      <c r="J8" s="17"/>
      <c r="K8" s="4">
        <f t="shared" si="2"/>
        <v>151</v>
      </c>
      <c r="L8" s="4">
        <f t="shared" si="3"/>
        <v>450</v>
      </c>
    </row>
    <row r="9" spans="1:12" ht="12.75">
      <c r="A9" s="4">
        <v>3</v>
      </c>
      <c r="B9" s="45" t="s">
        <v>109</v>
      </c>
      <c r="C9" s="17">
        <v>113</v>
      </c>
      <c r="D9" s="17"/>
      <c r="E9" s="17">
        <f t="shared" si="0"/>
        <v>113</v>
      </c>
      <c r="F9" s="17">
        <v>155</v>
      </c>
      <c r="G9" s="17"/>
      <c r="H9" s="17">
        <f t="shared" si="1"/>
        <v>155</v>
      </c>
      <c r="I9" s="17">
        <v>123</v>
      </c>
      <c r="J9" s="17"/>
      <c r="K9" s="4">
        <f t="shared" si="2"/>
        <v>123</v>
      </c>
      <c r="L9" s="4">
        <f t="shared" si="3"/>
        <v>391</v>
      </c>
    </row>
    <row r="10" spans="1:12" ht="12.75">
      <c r="A10" s="4">
        <v>4</v>
      </c>
      <c r="B10" s="46" t="s">
        <v>110</v>
      </c>
      <c r="C10" s="17">
        <v>106</v>
      </c>
      <c r="D10" s="17"/>
      <c r="E10" s="17">
        <f t="shared" si="0"/>
        <v>106</v>
      </c>
      <c r="F10" s="17">
        <v>97</v>
      </c>
      <c r="G10" s="17"/>
      <c r="H10" s="17">
        <f t="shared" si="1"/>
        <v>97</v>
      </c>
      <c r="I10" s="17">
        <v>82</v>
      </c>
      <c r="J10" s="17"/>
      <c r="K10" s="4">
        <f t="shared" si="2"/>
        <v>82</v>
      </c>
      <c r="L10" s="4">
        <f t="shared" si="3"/>
        <v>285</v>
      </c>
    </row>
    <row r="11" spans="1:12" ht="12.75">
      <c r="A11" s="4">
        <v>5</v>
      </c>
      <c r="B11" s="45" t="s">
        <v>111</v>
      </c>
      <c r="C11" s="17">
        <v>98</v>
      </c>
      <c r="D11" s="17"/>
      <c r="E11" s="17">
        <f t="shared" si="0"/>
        <v>98</v>
      </c>
      <c r="F11" s="17"/>
      <c r="G11" s="17"/>
      <c r="H11" s="17">
        <f t="shared" si="1"/>
        <v>0</v>
      </c>
      <c r="I11" s="17">
        <v>111</v>
      </c>
      <c r="J11" s="17"/>
      <c r="K11" s="4">
        <f t="shared" si="2"/>
        <v>111</v>
      </c>
      <c r="L11" s="4">
        <f t="shared" si="3"/>
        <v>209</v>
      </c>
    </row>
    <row r="12" spans="1:12" ht="12.75">
      <c r="A12" s="4">
        <v>6</v>
      </c>
      <c r="B12" s="45" t="s">
        <v>112</v>
      </c>
      <c r="C12" s="17">
        <v>150</v>
      </c>
      <c r="D12" s="17">
        <v>10</v>
      </c>
      <c r="E12" s="17">
        <f t="shared" si="0"/>
        <v>160</v>
      </c>
      <c r="F12" s="17">
        <v>85</v>
      </c>
      <c r="G12" s="29">
        <v>10</v>
      </c>
      <c r="H12" s="17">
        <f t="shared" si="1"/>
        <v>95</v>
      </c>
      <c r="I12" s="17">
        <v>106</v>
      </c>
      <c r="J12" s="17">
        <v>10</v>
      </c>
      <c r="K12" s="4">
        <f t="shared" si="2"/>
        <v>116</v>
      </c>
      <c r="L12" s="4">
        <f t="shared" si="3"/>
        <v>371</v>
      </c>
    </row>
    <row r="13" spans="1:12" ht="12.75">
      <c r="A13" s="4">
        <v>7</v>
      </c>
      <c r="B13" s="45" t="s">
        <v>113</v>
      </c>
      <c r="C13" s="17"/>
      <c r="D13" s="17"/>
      <c r="E13" s="17">
        <f t="shared" si="0"/>
        <v>0</v>
      </c>
      <c r="F13" s="17">
        <v>89</v>
      </c>
      <c r="G13" s="17">
        <v>10</v>
      </c>
      <c r="H13" s="17">
        <f t="shared" si="1"/>
        <v>99</v>
      </c>
      <c r="I13" s="17"/>
      <c r="J13" s="17"/>
      <c r="K13" s="4">
        <f t="shared" si="2"/>
        <v>0</v>
      </c>
      <c r="L13" s="4">
        <f t="shared" si="3"/>
        <v>99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732</v>
      </c>
      <c r="F15" s="11"/>
      <c r="H15" s="11">
        <f>SUM(H7:H14)</f>
        <v>722</v>
      </c>
      <c r="J15" s="11"/>
      <c r="K15" s="5">
        <f>SUM(K7:K14)</f>
        <v>716</v>
      </c>
      <c r="L15" s="2">
        <f>SUM(E15+H15+K15)</f>
        <v>2170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5" t="s">
        <v>107</v>
      </c>
      <c r="C21" s="17">
        <v>134</v>
      </c>
      <c r="D21" s="17"/>
      <c r="E21" s="17">
        <f>C21+D21</f>
        <v>134</v>
      </c>
      <c r="F21" s="17">
        <v>106</v>
      </c>
      <c r="G21" s="29"/>
      <c r="H21" s="17">
        <f>F21+G21</f>
        <v>106</v>
      </c>
      <c r="I21" s="17">
        <v>133</v>
      </c>
      <c r="J21" s="17"/>
      <c r="K21" s="4">
        <f>I21+J21</f>
        <v>133</v>
      </c>
      <c r="L21" s="4">
        <f>E21+H21+K21</f>
        <v>373</v>
      </c>
    </row>
    <row r="22" spans="1:12" ht="12.75">
      <c r="A22" s="4">
        <v>2</v>
      </c>
      <c r="B22" s="45" t="s">
        <v>111</v>
      </c>
      <c r="C22" s="17">
        <v>96</v>
      </c>
      <c r="D22" s="17"/>
      <c r="E22" s="17">
        <f aca="true" t="shared" si="4" ref="E22:E29">C22+D22</f>
        <v>96</v>
      </c>
      <c r="F22" s="17">
        <v>108</v>
      </c>
      <c r="G22" s="17"/>
      <c r="H22" s="17">
        <f aca="true" t="shared" si="5" ref="H22:H29">F22+G22</f>
        <v>108</v>
      </c>
      <c r="I22" s="17">
        <v>129</v>
      </c>
      <c r="J22" s="17"/>
      <c r="K22" s="4">
        <f aca="true" t="shared" si="6" ref="K22:K29">I22+J22</f>
        <v>129</v>
      </c>
      <c r="L22" s="4">
        <f aca="true" t="shared" si="7" ref="L22:L29">E22+H22+K22</f>
        <v>333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6" t="s">
        <v>167</v>
      </c>
      <c r="C24" s="17">
        <v>142</v>
      </c>
      <c r="D24" s="17"/>
      <c r="E24" s="17">
        <f t="shared" si="4"/>
        <v>142</v>
      </c>
      <c r="F24" s="17">
        <v>131</v>
      </c>
      <c r="G24" s="17"/>
      <c r="H24" s="17">
        <f t="shared" si="5"/>
        <v>131</v>
      </c>
      <c r="I24" s="17">
        <v>158</v>
      </c>
      <c r="J24" s="17"/>
      <c r="K24" s="4">
        <f t="shared" si="6"/>
        <v>158</v>
      </c>
      <c r="L24" s="4">
        <f t="shared" si="7"/>
        <v>431</v>
      </c>
    </row>
    <row r="25" spans="1:12" ht="12.75">
      <c r="A25" s="4">
        <v>4</v>
      </c>
      <c r="B25" s="45" t="s">
        <v>112</v>
      </c>
      <c r="C25" s="17">
        <v>151</v>
      </c>
      <c r="D25" s="17">
        <v>10</v>
      </c>
      <c r="E25" s="17">
        <f t="shared" si="4"/>
        <v>161</v>
      </c>
      <c r="F25" s="17">
        <v>95</v>
      </c>
      <c r="G25" s="17">
        <v>10</v>
      </c>
      <c r="H25" s="17">
        <f t="shared" si="5"/>
        <v>105</v>
      </c>
      <c r="I25" s="17">
        <v>136</v>
      </c>
      <c r="J25" s="17">
        <v>10</v>
      </c>
      <c r="K25" s="4">
        <f t="shared" si="6"/>
        <v>146</v>
      </c>
      <c r="L25" s="4">
        <f t="shared" si="7"/>
        <v>412</v>
      </c>
    </row>
    <row r="26" spans="1:12" ht="12.75">
      <c r="A26" s="4">
        <v>5</v>
      </c>
      <c r="B26" s="45" t="s">
        <v>109</v>
      </c>
      <c r="C26" s="17">
        <v>109</v>
      </c>
      <c r="D26" s="17"/>
      <c r="E26" s="17">
        <f t="shared" si="4"/>
        <v>109</v>
      </c>
      <c r="F26" s="17">
        <v>164</v>
      </c>
      <c r="G26" s="17"/>
      <c r="H26" s="17">
        <f t="shared" si="5"/>
        <v>164</v>
      </c>
      <c r="I26" s="17">
        <v>148</v>
      </c>
      <c r="J26" s="17"/>
      <c r="K26" s="4">
        <f t="shared" si="6"/>
        <v>148</v>
      </c>
      <c r="L26" s="4">
        <f t="shared" si="7"/>
        <v>421</v>
      </c>
    </row>
    <row r="27" spans="1:12" ht="12.75">
      <c r="A27" s="4">
        <v>6</v>
      </c>
      <c r="B27" s="45" t="s">
        <v>108</v>
      </c>
      <c r="C27" s="17">
        <v>136</v>
      </c>
      <c r="D27" s="17"/>
      <c r="E27" s="17">
        <f t="shared" si="4"/>
        <v>136</v>
      </c>
      <c r="F27" s="17">
        <v>145</v>
      </c>
      <c r="G27" s="29"/>
      <c r="H27" s="17">
        <f t="shared" si="5"/>
        <v>145</v>
      </c>
      <c r="I27" s="17">
        <v>185</v>
      </c>
      <c r="J27" s="17"/>
      <c r="K27" s="4">
        <f t="shared" si="6"/>
        <v>185</v>
      </c>
      <c r="L27" s="4">
        <f t="shared" si="7"/>
        <v>466</v>
      </c>
    </row>
    <row r="28" spans="1:12" ht="12.75">
      <c r="A28" s="4">
        <v>7</v>
      </c>
      <c r="B28" s="45"/>
      <c r="C28" s="17"/>
      <c r="D28" s="17"/>
      <c r="E28" s="17">
        <f t="shared" si="4"/>
        <v>0</v>
      </c>
      <c r="F28" s="17"/>
      <c r="G28" s="17"/>
      <c r="H28" s="17">
        <f t="shared" si="5"/>
        <v>0</v>
      </c>
      <c r="I28" s="17"/>
      <c r="J28" s="17"/>
      <c r="K28" s="4">
        <f t="shared" si="6"/>
        <v>0</v>
      </c>
      <c r="L28" s="4">
        <f t="shared" si="7"/>
        <v>0</v>
      </c>
    </row>
    <row r="29" spans="1:12" ht="12.75">
      <c r="A29" s="4">
        <v>8</v>
      </c>
      <c r="B29" s="17"/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2:12" ht="12.75">
      <c r="B30" s="21"/>
      <c r="D30" s="11"/>
      <c r="E30" s="15">
        <f>SUM(E21:E29)</f>
        <v>778</v>
      </c>
      <c r="F30" s="11"/>
      <c r="H30" s="11">
        <f>SUM(H21:H29)</f>
        <v>759</v>
      </c>
      <c r="J30" s="11"/>
      <c r="K30" s="5">
        <f>SUM(K21:K29)</f>
        <v>899</v>
      </c>
      <c r="L30" s="2">
        <f>SUM(E30+H30+K30)</f>
        <v>2436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107</v>
      </c>
      <c r="C37" s="17">
        <v>147</v>
      </c>
      <c r="D37" s="17"/>
      <c r="E37" s="17">
        <f aca="true" t="shared" si="8" ref="E37:E44">C37+D37</f>
        <v>147</v>
      </c>
      <c r="F37" s="17">
        <v>111</v>
      </c>
      <c r="G37" s="29"/>
      <c r="H37" s="17">
        <f aca="true" t="shared" si="9" ref="H37:H44">F37+G37</f>
        <v>111</v>
      </c>
      <c r="I37" s="17">
        <v>155</v>
      </c>
      <c r="J37" s="17"/>
      <c r="K37" s="4">
        <f aca="true" t="shared" si="10" ref="K37:K44">I37+J37</f>
        <v>155</v>
      </c>
      <c r="L37" s="4">
        <f aca="true" t="shared" si="11" ref="L37:L45">E37+H37+K37</f>
        <v>413</v>
      </c>
    </row>
    <row r="38" spans="1:12" ht="12.75">
      <c r="A38" s="4">
        <v>2</v>
      </c>
      <c r="B38" s="45" t="s">
        <v>109</v>
      </c>
      <c r="C38" s="17">
        <v>103</v>
      </c>
      <c r="D38" s="17"/>
      <c r="E38" s="17">
        <f t="shared" si="8"/>
        <v>103</v>
      </c>
      <c r="F38" s="17">
        <v>120</v>
      </c>
      <c r="G38" s="17"/>
      <c r="H38" s="17">
        <f t="shared" si="9"/>
        <v>120</v>
      </c>
      <c r="I38" s="17">
        <v>120</v>
      </c>
      <c r="J38" s="17"/>
      <c r="K38" s="4">
        <f t="shared" si="10"/>
        <v>120</v>
      </c>
      <c r="L38" s="4">
        <f t="shared" si="11"/>
        <v>343</v>
      </c>
    </row>
    <row r="39" spans="1:12" ht="12.75">
      <c r="A39" s="4">
        <v>3</v>
      </c>
      <c r="B39" s="45" t="s">
        <v>112</v>
      </c>
      <c r="C39" s="17">
        <v>130</v>
      </c>
      <c r="D39" s="17">
        <v>10</v>
      </c>
      <c r="E39" s="17">
        <f t="shared" si="8"/>
        <v>140</v>
      </c>
      <c r="F39" s="17">
        <v>143</v>
      </c>
      <c r="G39" s="29">
        <v>10</v>
      </c>
      <c r="H39" s="17">
        <f t="shared" si="9"/>
        <v>153</v>
      </c>
      <c r="I39" s="17">
        <v>123</v>
      </c>
      <c r="J39" s="17">
        <v>10</v>
      </c>
      <c r="K39" s="4">
        <f t="shared" si="10"/>
        <v>133</v>
      </c>
      <c r="L39" s="4">
        <f t="shared" si="11"/>
        <v>426</v>
      </c>
    </row>
    <row r="40" spans="1:12" ht="12.75">
      <c r="A40" s="4">
        <v>4</v>
      </c>
      <c r="B40" s="45" t="s">
        <v>183</v>
      </c>
      <c r="C40" s="17">
        <v>106</v>
      </c>
      <c r="D40" s="17"/>
      <c r="E40" s="17">
        <f t="shared" si="8"/>
        <v>106</v>
      </c>
      <c r="F40" s="17">
        <v>112</v>
      </c>
      <c r="G40" s="17"/>
      <c r="H40" s="17">
        <f t="shared" si="9"/>
        <v>112</v>
      </c>
      <c r="I40" s="17">
        <v>123</v>
      </c>
      <c r="J40" s="17"/>
      <c r="K40" s="4">
        <f t="shared" si="10"/>
        <v>123</v>
      </c>
      <c r="L40" s="4">
        <f t="shared" si="11"/>
        <v>341</v>
      </c>
    </row>
    <row r="41" spans="1:12" ht="12.75">
      <c r="A41" s="4">
        <v>5</v>
      </c>
      <c r="B41" s="45" t="s">
        <v>184</v>
      </c>
      <c r="C41" s="17">
        <v>100</v>
      </c>
      <c r="D41" s="17"/>
      <c r="E41" s="17">
        <f t="shared" si="8"/>
        <v>100</v>
      </c>
      <c r="F41" s="17">
        <v>103</v>
      </c>
      <c r="G41" s="17"/>
      <c r="H41" s="17">
        <f t="shared" si="9"/>
        <v>103</v>
      </c>
      <c r="I41" s="17">
        <v>127</v>
      </c>
      <c r="J41" s="17"/>
      <c r="K41" s="4">
        <f t="shared" si="10"/>
        <v>127</v>
      </c>
      <c r="L41" s="4">
        <f t="shared" si="11"/>
        <v>330</v>
      </c>
    </row>
    <row r="42" spans="1:12" ht="12.75">
      <c r="A42" s="4">
        <v>6</v>
      </c>
      <c r="B42" s="45" t="s">
        <v>108</v>
      </c>
      <c r="C42" s="17">
        <v>138</v>
      </c>
      <c r="D42" s="17"/>
      <c r="E42" s="17">
        <f>C42+D42</f>
        <v>138</v>
      </c>
      <c r="F42" s="17">
        <v>164</v>
      </c>
      <c r="G42" s="17"/>
      <c r="H42" s="17">
        <f>F42+G42</f>
        <v>164</v>
      </c>
      <c r="I42" s="17">
        <v>148</v>
      </c>
      <c r="J42" s="17"/>
      <c r="K42" s="4">
        <f>I42+J42</f>
        <v>148</v>
      </c>
      <c r="L42" s="4">
        <f>E42+H42+K42</f>
        <v>450</v>
      </c>
    </row>
    <row r="43" spans="1:12" ht="12.75">
      <c r="A43" s="4">
        <v>7</v>
      </c>
      <c r="B43" s="45"/>
      <c r="C43" s="17"/>
      <c r="D43" s="17"/>
      <c r="E43" s="17">
        <f t="shared" si="8"/>
        <v>0</v>
      </c>
      <c r="F43" s="17"/>
      <c r="G43" s="17"/>
      <c r="H43" s="17">
        <f t="shared" si="9"/>
        <v>0</v>
      </c>
      <c r="I43" s="17"/>
      <c r="J43" s="17"/>
      <c r="K43" s="4">
        <f t="shared" si="10"/>
        <v>0</v>
      </c>
      <c r="L43" s="4">
        <f t="shared" si="11"/>
        <v>0</v>
      </c>
    </row>
    <row r="44" spans="1:12" ht="12.75">
      <c r="A44" s="4">
        <v>8</v>
      </c>
      <c r="B44" s="46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734</v>
      </c>
      <c r="H45" s="18">
        <f>SUM(H37:H44)</f>
        <v>763</v>
      </c>
      <c r="K45" s="5">
        <f>SUM(K37:K44)</f>
        <v>806</v>
      </c>
      <c r="L45" s="8">
        <f t="shared" si="11"/>
        <v>2303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B41" sqref="B41"/>
    </sheetView>
  </sheetViews>
  <sheetFormatPr defaultColWidth="11.421875" defaultRowHeight="12.75"/>
  <cols>
    <col min="1" max="1" width="3.57421875" style="0" customWidth="1"/>
    <col min="2" max="2" width="17.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10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82</v>
      </c>
      <c r="C7" s="17">
        <v>135</v>
      </c>
      <c r="D7" s="17">
        <v>10</v>
      </c>
      <c r="E7" s="17">
        <f aca="true" t="shared" si="0" ref="E7:E14">SUM(C7:D7)</f>
        <v>145</v>
      </c>
      <c r="F7" s="17">
        <v>131</v>
      </c>
      <c r="G7" s="17">
        <v>10</v>
      </c>
      <c r="H7" s="17">
        <f aca="true" t="shared" si="1" ref="H7:H14">SUM(F7:G7)</f>
        <v>141</v>
      </c>
      <c r="I7" s="17">
        <v>142</v>
      </c>
      <c r="J7" s="17">
        <v>10</v>
      </c>
      <c r="K7" s="4">
        <f aca="true" t="shared" si="2" ref="K7:K14">SUM(I7:J7)</f>
        <v>152</v>
      </c>
      <c r="L7" s="4">
        <f aca="true" t="shared" si="3" ref="L7:L14">SUM(K7,H7,E7)</f>
        <v>438</v>
      </c>
    </row>
    <row r="8" spans="1:12" ht="12.75">
      <c r="A8" s="4">
        <v>2</v>
      </c>
      <c r="B8" s="45" t="s">
        <v>83</v>
      </c>
      <c r="C8" s="17"/>
      <c r="D8" s="17"/>
      <c r="E8" s="17">
        <f t="shared" si="0"/>
        <v>0</v>
      </c>
      <c r="F8" s="17">
        <v>114</v>
      </c>
      <c r="G8" s="29">
        <v>10</v>
      </c>
      <c r="H8" s="17">
        <f t="shared" si="1"/>
        <v>124</v>
      </c>
      <c r="I8" s="17"/>
      <c r="J8" s="17"/>
      <c r="K8" s="4">
        <f t="shared" si="2"/>
        <v>0</v>
      </c>
      <c r="L8" s="4">
        <f t="shared" si="3"/>
        <v>124</v>
      </c>
    </row>
    <row r="9" spans="1:12" ht="12.75">
      <c r="A9" s="4">
        <v>3</v>
      </c>
      <c r="B9" s="45" t="s">
        <v>84</v>
      </c>
      <c r="C9" s="17"/>
      <c r="D9" s="17"/>
      <c r="E9" s="17">
        <f t="shared" si="0"/>
        <v>0</v>
      </c>
      <c r="F9" s="17">
        <v>136</v>
      </c>
      <c r="G9" s="17"/>
      <c r="H9" s="17">
        <f t="shared" si="1"/>
        <v>136</v>
      </c>
      <c r="I9" s="17"/>
      <c r="J9" s="17"/>
      <c r="K9" s="4">
        <f t="shared" si="2"/>
        <v>0</v>
      </c>
      <c r="L9" s="4">
        <f t="shared" si="3"/>
        <v>136</v>
      </c>
    </row>
    <row r="10" spans="1:12" ht="12.75">
      <c r="A10" s="4">
        <v>4</v>
      </c>
      <c r="B10" s="46" t="s">
        <v>85</v>
      </c>
      <c r="C10" s="17">
        <v>141</v>
      </c>
      <c r="D10" s="17"/>
      <c r="E10" s="17">
        <f t="shared" si="0"/>
        <v>141</v>
      </c>
      <c r="F10" s="17"/>
      <c r="G10" s="17"/>
      <c r="H10" s="17">
        <f t="shared" si="1"/>
        <v>0</v>
      </c>
      <c r="I10" s="17">
        <v>127</v>
      </c>
      <c r="J10" s="17"/>
      <c r="K10" s="4">
        <f t="shared" si="2"/>
        <v>127</v>
      </c>
      <c r="L10" s="4">
        <f t="shared" si="3"/>
        <v>268</v>
      </c>
    </row>
    <row r="11" spans="1:12" ht="12.75">
      <c r="A11" s="4">
        <v>5</v>
      </c>
      <c r="B11" s="45" t="s">
        <v>86</v>
      </c>
      <c r="C11" s="17">
        <v>168</v>
      </c>
      <c r="D11" s="17"/>
      <c r="E11" s="17">
        <f t="shared" si="0"/>
        <v>168</v>
      </c>
      <c r="F11" s="17">
        <v>150</v>
      </c>
      <c r="G11" s="17"/>
      <c r="H11" s="17">
        <f t="shared" si="1"/>
        <v>150</v>
      </c>
      <c r="I11" s="17">
        <v>185</v>
      </c>
      <c r="J11" s="17"/>
      <c r="K11" s="4">
        <f t="shared" si="2"/>
        <v>185</v>
      </c>
      <c r="L11" s="4">
        <f t="shared" si="3"/>
        <v>503</v>
      </c>
    </row>
    <row r="12" spans="1:12" ht="12.75">
      <c r="A12" s="4">
        <v>6</v>
      </c>
      <c r="B12" s="45" t="s">
        <v>87</v>
      </c>
      <c r="C12" s="17">
        <v>173</v>
      </c>
      <c r="D12" s="17"/>
      <c r="E12" s="17">
        <f t="shared" si="0"/>
        <v>173</v>
      </c>
      <c r="F12" s="17">
        <v>117</v>
      </c>
      <c r="G12" s="29"/>
      <c r="H12" s="17">
        <f t="shared" si="1"/>
        <v>117</v>
      </c>
      <c r="I12" s="17">
        <v>145</v>
      </c>
      <c r="J12" s="17"/>
      <c r="K12" s="4">
        <f t="shared" si="2"/>
        <v>145</v>
      </c>
      <c r="L12" s="4">
        <f t="shared" si="3"/>
        <v>435</v>
      </c>
    </row>
    <row r="13" spans="1:12" ht="12.75">
      <c r="A13" s="4">
        <v>7</v>
      </c>
      <c r="B13" s="45" t="s">
        <v>169</v>
      </c>
      <c r="C13" s="17">
        <v>158</v>
      </c>
      <c r="D13" s="17"/>
      <c r="E13" s="17">
        <f t="shared" si="0"/>
        <v>158</v>
      </c>
      <c r="F13" s="17">
        <v>135</v>
      </c>
      <c r="G13" s="17"/>
      <c r="H13" s="17">
        <f t="shared" si="1"/>
        <v>135</v>
      </c>
      <c r="I13" s="17">
        <v>115</v>
      </c>
      <c r="J13" s="17"/>
      <c r="K13" s="4">
        <f t="shared" si="2"/>
        <v>115</v>
      </c>
      <c r="L13" s="4">
        <f t="shared" si="3"/>
        <v>408</v>
      </c>
    </row>
    <row r="14" spans="1:12" ht="12.75">
      <c r="A14" s="4">
        <v>8</v>
      </c>
      <c r="B14" s="45" t="s">
        <v>89</v>
      </c>
      <c r="C14" s="17">
        <v>138</v>
      </c>
      <c r="D14" s="17"/>
      <c r="E14" s="17">
        <f t="shared" si="0"/>
        <v>138</v>
      </c>
      <c r="F14" s="17"/>
      <c r="G14" s="17"/>
      <c r="H14" s="17">
        <f t="shared" si="1"/>
        <v>0</v>
      </c>
      <c r="I14" s="29">
        <v>155</v>
      </c>
      <c r="J14" s="17"/>
      <c r="K14" s="4">
        <f t="shared" si="2"/>
        <v>155</v>
      </c>
      <c r="L14" s="4">
        <f t="shared" si="3"/>
        <v>293</v>
      </c>
    </row>
    <row r="15" spans="2:12" ht="12.75">
      <c r="B15" s="21"/>
      <c r="D15" s="11"/>
      <c r="E15" s="15">
        <f>SUM(E7:E14)</f>
        <v>923</v>
      </c>
      <c r="F15" s="11"/>
      <c r="H15" s="11">
        <f>SUM(H7:H14)</f>
        <v>803</v>
      </c>
      <c r="J15" s="11"/>
      <c r="K15" s="5">
        <f>SUM(K7:K14)</f>
        <v>879</v>
      </c>
      <c r="L15" s="2">
        <f>SUM(E15+H15+K15)</f>
        <v>2605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5" t="s">
        <v>87</v>
      </c>
      <c r="C21" s="17">
        <v>167</v>
      </c>
      <c r="D21" s="17"/>
      <c r="E21" s="17">
        <f>C21+D21</f>
        <v>167</v>
      </c>
      <c r="F21" s="17">
        <v>148</v>
      </c>
      <c r="G21" s="29"/>
      <c r="H21" s="17">
        <f>F21+G21</f>
        <v>148</v>
      </c>
      <c r="I21" s="17">
        <v>145</v>
      </c>
      <c r="J21" s="17"/>
      <c r="K21" s="4">
        <f>I21+J21</f>
        <v>145</v>
      </c>
      <c r="L21" s="4">
        <f>E21+H21+K21</f>
        <v>460</v>
      </c>
    </row>
    <row r="22" spans="1:12" ht="12.75">
      <c r="A22" s="4">
        <v>2</v>
      </c>
      <c r="B22" s="45" t="s">
        <v>89</v>
      </c>
      <c r="C22" s="17">
        <v>137</v>
      </c>
      <c r="D22" s="17"/>
      <c r="E22" s="17">
        <f aca="true" t="shared" si="4" ref="E22:E29">C22+D22</f>
        <v>137</v>
      </c>
      <c r="F22" s="17">
        <v>130</v>
      </c>
      <c r="G22" s="17"/>
      <c r="H22" s="17">
        <f aca="true" t="shared" si="5" ref="H22:H29">F22+G22</f>
        <v>130</v>
      </c>
      <c r="I22" s="17">
        <v>150</v>
      </c>
      <c r="J22" s="17"/>
      <c r="K22" s="4">
        <f aca="true" t="shared" si="6" ref="K22:K29">I22+J22</f>
        <v>150</v>
      </c>
      <c r="L22" s="4">
        <f aca="true" t="shared" si="7" ref="L22:L29">E22+H22+K22</f>
        <v>417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6" t="s">
        <v>168</v>
      </c>
      <c r="C24" s="17">
        <v>138</v>
      </c>
      <c r="D24" s="17"/>
      <c r="E24" s="17">
        <f t="shared" si="4"/>
        <v>138</v>
      </c>
      <c r="F24" s="17">
        <v>145</v>
      </c>
      <c r="G24" s="17"/>
      <c r="H24" s="17">
        <f t="shared" si="5"/>
        <v>145</v>
      </c>
      <c r="I24" s="17">
        <v>121</v>
      </c>
      <c r="J24" s="17"/>
      <c r="K24" s="4">
        <f t="shared" si="6"/>
        <v>121</v>
      </c>
      <c r="L24" s="4">
        <f t="shared" si="7"/>
        <v>404</v>
      </c>
    </row>
    <row r="25" spans="1:12" ht="12.75">
      <c r="A25" s="4">
        <v>4</v>
      </c>
      <c r="B25" s="46" t="s">
        <v>85</v>
      </c>
      <c r="C25" s="17">
        <v>128</v>
      </c>
      <c r="D25" s="17"/>
      <c r="E25" s="17">
        <f t="shared" si="4"/>
        <v>128</v>
      </c>
      <c r="F25" s="17"/>
      <c r="G25" s="17"/>
      <c r="H25" s="17">
        <f t="shared" si="5"/>
        <v>0</v>
      </c>
      <c r="I25" s="17">
        <v>157</v>
      </c>
      <c r="J25" s="17"/>
      <c r="K25" s="4">
        <f t="shared" si="6"/>
        <v>157</v>
      </c>
      <c r="L25" s="4">
        <f t="shared" si="7"/>
        <v>285</v>
      </c>
    </row>
    <row r="26" spans="1:12" ht="12.75">
      <c r="A26" s="4">
        <v>5</v>
      </c>
      <c r="B26" s="45" t="s">
        <v>169</v>
      </c>
      <c r="C26" s="17">
        <v>104</v>
      </c>
      <c r="D26" s="17"/>
      <c r="E26" s="17">
        <f t="shared" si="4"/>
        <v>104</v>
      </c>
      <c r="F26" s="17"/>
      <c r="G26" s="17"/>
      <c r="H26" s="17">
        <f t="shared" si="5"/>
        <v>0</v>
      </c>
      <c r="I26" s="17"/>
      <c r="J26" s="17"/>
      <c r="K26" s="4">
        <f t="shared" si="6"/>
        <v>0</v>
      </c>
      <c r="L26" s="4">
        <f t="shared" si="7"/>
        <v>104</v>
      </c>
    </row>
    <row r="27" spans="1:12" ht="12.75">
      <c r="A27" s="4">
        <v>6</v>
      </c>
      <c r="B27" s="45" t="s">
        <v>84</v>
      </c>
      <c r="C27" s="17">
        <v>134</v>
      </c>
      <c r="D27" s="17"/>
      <c r="E27" s="17">
        <f t="shared" si="4"/>
        <v>134</v>
      </c>
      <c r="F27" s="17">
        <v>150</v>
      </c>
      <c r="G27" s="29"/>
      <c r="H27" s="17">
        <f t="shared" si="5"/>
        <v>150</v>
      </c>
      <c r="I27" s="17">
        <v>119</v>
      </c>
      <c r="J27" s="17"/>
      <c r="K27" s="4">
        <f t="shared" si="6"/>
        <v>119</v>
      </c>
      <c r="L27" s="4">
        <f t="shared" si="7"/>
        <v>403</v>
      </c>
    </row>
    <row r="28" spans="1:12" ht="12.75">
      <c r="A28" s="4">
        <v>7</v>
      </c>
      <c r="B28" s="45" t="s">
        <v>83</v>
      </c>
      <c r="C28" s="17"/>
      <c r="D28" s="17"/>
      <c r="E28" s="17">
        <f t="shared" si="4"/>
        <v>0</v>
      </c>
      <c r="F28" s="17">
        <v>122</v>
      </c>
      <c r="G28" s="17">
        <v>10</v>
      </c>
      <c r="H28" s="17">
        <f t="shared" si="5"/>
        <v>132</v>
      </c>
      <c r="I28" s="17"/>
      <c r="J28" s="17"/>
      <c r="K28" s="4">
        <f t="shared" si="6"/>
        <v>0</v>
      </c>
      <c r="L28" s="4">
        <f t="shared" si="7"/>
        <v>132</v>
      </c>
    </row>
    <row r="29" spans="1:12" ht="12.75">
      <c r="A29" s="4">
        <v>8</v>
      </c>
      <c r="B29" s="45" t="s">
        <v>74</v>
      </c>
      <c r="C29" s="17"/>
      <c r="D29" s="17"/>
      <c r="E29" s="17">
        <f t="shared" si="4"/>
        <v>0</v>
      </c>
      <c r="F29" s="17">
        <v>149</v>
      </c>
      <c r="G29" s="17"/>
      <c r="H29" s="17">
        <f t="shared" si="5"/>
        <v>149</v>
      </c>
      <c r="I29" s="17">
        <v>155</v>
      </c>
      <c r="J29" s="17"/>
      <c r="K29" s="4">
        <f t="shared" si="6"/>
        <v>155</v>
      </c>
      <c r="L29" s="4">
        <f t="shared" si="7"/>
        <v>304</v>
      </c>
    </row>
    <row r="30" spans="2:12" ht="12.75">
      <c r="B30" s="21"/>
      <c r="D30" s="11"/>
      <c r="E30" s="15">
        <f>SUM(E21:E29)</f>
        <v>808</v>
      </c>
      <c r="F30" s="11"/>
      <c r="H30" s="11">
        <f>SUM(H21:H29)</f>
        <v>854</v>
      </c>
      <c r="J30" s="11"/>
      <c r="K30" s="5">
        <f>SUM(K21:K29)</f>
        <v>847</v>
      </c>
      <c r="L30" s="2">
        <f>SUM(E30+H30+K30)</f>
        <v>2509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86</v>
      </c>
      <c r="C37" s="17">
        <v>178</v>
      </c>
      <c r="D37" s="17"/>
      <c r="E37" s="17">
        <f aca="true" t="shared" si="8" ref="E37:E44">C37+D37</f>
        <v>178</v>
      </c>
      <c r="F37" s="17">
        <v>148</v>
      </c>
      <c r="G37" s="29"/>
      <c r="H37" s="17">
        <f aca="true" t="shared" si="9" ref="H37:H44">F37+G37</f>
        <v>148</v>
      </c>
      <c r="I37" s="17">
        <v>143</v>
      </c>
      <c r="J37" s="17"/>
      <c r="K37" s="4">
        <f aca="true" t="shared" si="10" ref="K37:K44">I37+J37</f>
        <v>143</v>
      </c>
      <c r="L37" s="4">
        <f aca="true" t="shared" si="11" ref="L37:L45">E37+H37+K37</f>
        <v>469</v>
      </c>
    </row>
    <row r="38" spans="1:12" ht="12.75">
      <c r="A38" s="4">
        <v>2</v>
      </c>
      <c r="B38" s="45" t="s">
        <v>84</v>
      </c>
      <c r="C38" s="17">
        <v>126</v>
      </c>
      <c r="D38" s="17"/>
      <c r="E38" s="17">
        <f t="shared" si="8"/>
        <v>126</v>
      </c>
      <c r="F38" s="17">
        <v>136</v>
      </c>
      <c r="G38" s="17"/>
      <c r="H38" s="17">
        <f t="shared" si="9"/>
        <v>136</v>
      </c>
      <c r="I38" s="17">
        <v>152</v>
      </c>
      <c r="J38" s="17"/>
      <c r="K38" s="4">
        <f t="shared" si="10"/>
        <v>152</v>
      </c>
      <c r="L38" s="4">
        <f t="shared" si="11"/>
        <v>414</v>
      </c>
    </row>
    <row r="39" spans="1:12" ht="12.75">
      <c r="A39" s="4">
        <v>3</v>
      </c>
      <c r="B39" s="46" t="s">
        <v>85</v>
      </c>
      <c r="C39" s="17">
        <v>116</v>
      </c>
      <c r="D39" s="17"/>
      <c r="E39" s="17">
        <f t="shared" si="8"/>
        <v>116</v>
      </c>
      <c r="F39" s="17"/>
      <c r="G39" s="29"/>
      <c r="H39" s="17">
        <f t="shared" si="9"/>
        <v>0</v>
      </c>
      <c r="I39" s="17">
        <v>160</v>
      </c>
      <c r="J39" s="17"/>
      <c r="K39" s="4">
        <f t="shared" si="10"/>
        <v>160</v>
      </c>
      <c r="L39" s="4">
        <f t="shared" si="11"/>
        <v>276</v>
      </c>
    </row>
    <row r="40" spans="1:12" ht="12.75">
      <c r="A40" s="4">
        <v>4</v>
      </c>
      <c r="B40" s="45" t="s">
        <v>87</v>
      </c>
      <c r="C40" s="17">
        <v>182</v>
      </c>
      <c r="D40" s="17"/>
      <c r="E40" s="17">
        <f t="shared" si="8"/>
        <v>182</v>
      </c>
      <c r="F40" s="17">
        <v>156</v>
      </c>
      <c r="G40" s="17"/>
      <c r="H40" s="17">
        <f t="shared" si="9"/>
        <v>156</v>
      </c>
      <c r="I40" s="17">
        <v>131</v>
      </c>
      <c r="J40" s="17"/>
      <c r="K40" s="4">
        <f t="shared" si="10"/>
        <v>131</v>
      </c>
      <c r="L40" s="4">
        <f t="shared" si="11"/>
        <v>469</v>
      </c>
    </row>
    <row r="41" spans="1:12" ht="12.75">
      <c r="A41" s="4">
        <v>5</v>
      </c>
      <c r="B41" s="45" t="s">
        <v>169</v>
      </c>
      <c r="C41" s="17">
        <v>126</v>
      </c>
      <c r="D41" s="17"/>
      <c r="E41" s="17">
        <f t="shared" si="8"/>
        <v>126</v>
      </c>
      <c r="F41" s="17">
        <v>110</v>
      </c>
      <c r="G41" s="17"/>
      <c r="H41" s="17">
        <f t="shared" si="9"/>
        <v>110</v>
      </c>
      <c r="I41" s="17"/>
      <c r="J41" s="17"/>
      <c r="K41" s="4">
        <f t="shared" si="10"/>
        <v>0</v>
      </c>
      <c r="L41" s="4">
        <f t="shared" si="11"/>
        <v>236</v>
      </c>
    </row>
    <row r="42" spans="1:12" ht="12.75">
      <c r="A42" s="4">
        <v>6</v>
      </c>
      <c r="B42" s="45" t="s">
        <v>83</v>
      </c>
      <c r="C42" s="17">
        <v>108</v>
      </c>
      <c r="D42" s="17">
        <v>10</v>
      </c>
      <c r="E42" s="17">
        <f>C42+D42</f>
        <v>118</v>
      </c>
      <c r="F42" s="17">
        <v>149</v>
      </c>
      <c r="G42" s="17">
        <v>10</v>
      </c>
      <c r="H42" s="17">
        <f>F42+G42</f>
        <v>159</v>
      </c>
      <c r="I42" s="17">
        <v>105</v>
      </c>
      <c r="J42" s="17">
        <v>10</v>
      </c>
      <c r="K42" s="4">
        <f>I42+J42</f>
        <v>115</v>
      </c>
      <c r="L42" s="4">
        <f>E42+H42+K42</f>
        <v>392</v>
      </c>
    </row>
    <row r="43" spans="1:12" ht="12.75">
      <c r="A43" s="4">
        <v>7</v>
      </c>
      <c r="B43" s="45" t="s">
        <v>185</v>
      </c>
      <c r="C43" s="17"/>
      <c r="D43" s="17"/>
      <c r="E43" s="17">
        <f t="shared" si="8"/>
        <v>0</v>
      </c>
      <c r="F43" s="17">
        <v>149</v>
      </c>
      <c r="G43" s="17"/>
      <c r="H43" s="17">
        <f t="shared" si="9"/>
        <v>149</v>
      </c>
      <c r="I43" s="17">
        <v>163</v>
      </c>
      <c r="J43" s="17"/>
      <c r="K43" s="4">
        <f t="shared" si="10"/>
        <v>163</v>
      </c>
      <c r="L43" s="4">
        <f t="shared" si="11"/>
        <v>312</v>
      </c>
    </row>
    <row r="44" spans="1:12" ht="12.75">
      <c r="A44" s="4">
        <v>8</v>
      </c>
      <c r="B44" s="45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846</v>
      </c>
      <c r="H45" s="18">
        <f>SUM(H37:H44)</f>
        <v>858</v>
      </c>
      <c r="K45" s="5">
        <f>SUM(K37:K44)</f>
        <v>864</v>
      </c>
      <c r="L45" s="8">
        <f t="shared" si="11"/>
        <v>2568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2">
      <selection activeCell="O44" sqref="O44"/>
    </sheetView>
  </sheetViews>
  <sheetFormatPr defaultColWidth="11.421875" defaultRowHeight="12.75"/>
  <cols>
    <col min="1" max="1" width="3.57421875" style="0" customWidth="1"/>
    <col min="2" max="2" width="18.14062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9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126</v>
      </c>
      <c r="C7" s="17"/>
      <c r="D7" s="17"/>
      <c r="E7" s="17">
        <f aca="true" t="shared" si="0" ref="E7:E15">SUM(C7:D7)</f>
        <v>0</v>
      </c>
      <c r="F7" s="17">
        <v>126</v>
      </c>
      <c r="G7" s="17"/>
      <c r="H7" s="17">
        <f aca="true" t="shared" si="1" ref="H7:H15">SUM(F7:G7)</f>
        <v>126</v>
      </c>
      <c r="I7" s="17"/>
      <c r="J7" s="17"/>
      <c r="K7" s="4">
        <f aca="true" t="shared" si="2" ref="K7:K15">SUM(I7:J7)</f>
        <v>0</v>
      </c>
      <c r="L7" s="4">
        <f aca="true" t="shared" si="3" ref="L7:L15">SUM(K7,H7,E7)</f>
        <v>126</v>
      </c>
    </row>
    <row r="8" spans="1:12" ht="12.75">
      <c r="A8" s="4">
        <v>2</v>
      </c>
      <c r="B8" s="45" t="s">
        <v>127</v>
      </c>
      <c r="C8" s="17">
        <v>110</v>
      </c>
      <c r="D8" s="17"/>
      <c r="E8" s="17">
        <f t="shared" si="0"/>
        <v>110</v>
      </c>
      <c r="F8" s="17">
        <v>138</v>
      </c>
      <c r="G8" s="29"/>
      <c r="H8" s="17">
        <f t="shared" si="1"/>
        <v>138</v>
      </c>
      <c r="I8" s="17">
        <v>99</v>
      </c>
      <c r="J8" s="17"/>
      <c r="K8" s="4">
        <f t="shared" si="2"/>
        <v>99</v>
      </c>
      <c r="L8" s="4">
        <f t="shared" si="3"/>
        <v>347</v>
      </c>
    </row>
    <row r="9" spans="1:12" ht="12.75">
      <c r="A9" s="4">
        <v>3</v>
      </c>
      <c r="B9" s="45" t="s">
        <v>37</v>
      </c>
      <c r="C9" s="17">
        <v>99</v>
      </c>
      <c r="D9" s="17">
        <v>10</v>
      </c>
      <c r="E9" s="17">
        <f t="shared" si="0"/>
        <v>109</v>
      </c>
      <c r="F9" s="17"/>
      <c r="G9" s="17"/>
      <c r="H9" s="17">
        <f t="shared" si="1"/>
        <v>0</v>
      </c>
      <c r="I9" s="17"/>
      <c r="J9" s="17"/>
      <c r="K9" s="4">
        <f t="shared" si="2"/>
        <v>0</v>
      </c>
      <c r="L9" s="4">
        <f t="shared" si="3"/>
        <v>109</v>
      </c>
    </row>
    <row r="10" spans="1:12" ht="12.75">
      <c r="A10" s="4">
        <v>4</v>
      </c>
      <c r="B10" s="46" t="s">
        <v>128</v>
      </c>
      <c r="C10" s="17"/>
      <c r="D10" s="17"/>
      <c r="E10" s="17">
        <f t="shared" si="0"/>
        <v>0</v>
      </c>
      <c r="F10" s="17"/>
      <c r="G10" s="17"/>
      <c r="H10" s="17">
        <f t="shared" si="1"/>
        <v>0</v>
      </c>
      <c r="I10" s="17">
        <v>101</v>
      </c>
      <c r="J10" s="17">
        <v>10</v>
      </c>
      <c r="K10" s="4">
        <f t="shared" si="2"/>
        <v>111</v>
      </c>
      <c r="L10" s="4">
        <f t="shared" si="3"/>
        <v>111</v>
      </c>
    </row>
    <row r="11" spans="1:12" ht="12.75">
      <c r="A11" s="4">
        <v>5</v>
      </c>
      <c r="B11" s="45" t="s">
        <v>129</v>
      </c>
      <c r="C11" s="17"/>
      <c r="D11" s="17"/>
      <c r="E11" s="17">
        <f t="shared" si="0"/>
        <v>0</v>
      </c>
      <c r="F11" s="17">
        <v>120</v>
      </c>
      <c r="G11" s="17">
        <v>10</v>
      </c>
      <c r="H11" s="17">
        <f t="shared" si="1"/>
        <v>130</v>
      </c>
      <c r="I11" s="17">
        <v>136</v>
      </c>
      <c r="J11" s="17">
        <v>10</v>
      </c>
      <c r="K11" s="4">
        <f t="shared" si="2"/>
        <v>146</v>
      </c>
      <c r="L11" s="4">
        <f t="shared" si="3"/>
        <v>276</v>
      </c>
    </row>
    <row r="12" spans="1:12" ht="12.75">
      <c r="A12" s="4">
        <v>6</v>
      </c>
      <c r="B12" s="45" t="s">
        <v>130</v>
      </c>
      <c r="C12" s="17">
        <v>136</v>
      </c>
      <c r="D12" s="17"/>
      <c r="E12" s="17">
        <f t="shared" si="0"/>
        <v>136</v>
      </c>
      <c r="F12" s="17">
        <v>144</v>
      </c>
      <c r="G12" s="29"/>
      <c r="H12" s="17">
        <f t="shared" si="1"/>
        <v>144</v>
      </c>
      <c r="I12" s="17">
        <v>148</v>
      </c>
      <c r="J12" s="17"/>
      <c r="K12" s="4">
        <f t="shared" si="2"/>
        <v>148</v>
      </c>
      <c r="L12" s="4">
        <f t="shared" si="3"/>
        <v>428</v>
      </c>
    </row>
    <row r="13" spans="1:12" ht="12.75">
      <c r="A13" s="4">
        <v>7</v>
      </c>
      <c r="B13" s="45" t="s">
        <v>131</v>
      </c>
      <c r="C13" s="17">
        <v>133</v>
      </c>
      <c r="D13" s="17"/>
      <c r="E13" s="17">
        <f t="shared" si="0"/>
        <v>133</v>
      </c>
      <c r="F13" s="17">
        <v>127</v>
      </c>
      <c r="G13" s="17"/>
      <c r="H13" s="17">
        <f t="shared" si="1"/>
        <v>127</v>
      </c>
      <c r="I13" s="17">
        <v>137</v>
      </c>
      <c r="J13" s="17"/>
      <c r="K13" s="4">
        <f t="shared" si="2"/>
        <v>137</v>
      </c>
      <c r="L13" s="4">
        <f t="shared" si="3"/>
        <v>397</v>
      </c>
    </row>
    <row r="14" spans="1:12" ht="12.75">
      <c r="A14" s="4">
        <v>8</v>
      </c>
      <c r="B14" s="45" t="s">
        <v>132</v>
      </c>
      <c r="C14" s="17">
        <v>84</v>
      </c>
      <c r="D14" s="17"/>
      <c r="E14" s="17">
        <f>SUM(C14:D14)</f>
        <v>84</v>
      </c>
      <c r="F14" s="17"/>
      <c r="G14" s="17"/>
      <c r="H14" s="17">
        <f>SUM(F14:G14)</f>
        <v>0</v>
      </c>
      <c r="I14" s="29"/>
      <c r="J14" s="17"/>
      <c r="K14" s="4">
        <f>SUM(I14:J14)</f>
        <v>0</v>
      </c>
      <c r="L14" s="4">
        <f>SUM(K14,H14,E14)</f>
        <v>84</v>
      </c>
    </row>
    <row r="15" spans="1:12" ht="12.75">
      <c r="A15" s="4">
        <v>9</v>
      </c>
      <c r="B15" s="45" t="s">
        <v>133</v>
      </c>
      <c r="C15" s="17">
        <v>156</v>
      </c>
      <c r="D15" s="17">
        <v>10</v>
      </c>
      <c r="E15" s="17">
        <f t="shared" si="0"/>
        <v>166</v>
      </c>
      <c r="F15" s="17">
        <v>148</v>
      </c>
      <c r="G15" s="17">
        <v>10</v>
      </c>
      <c r="H15" s="17">
        <f t="shared" si="1"/>
        <v>158</v>
      </c>
      <c r="I15" s="29">
        <v>128</v>
      </c>
      <c r="J15" s="17">
        <v>10</v>
      </c>
      <c r="K15" s="4">
        <f t="shared" si="2"/>
        <v>138</v>
      </c>
      <c r="L15" s="4">
        <f t="shared" si="3"/>
        <v>462</v>
      </c>
    </row>
    <row r="16" spans="2:12" ht="12.75">
      <c r="B16" s="21"/>
      <c r="D16" s="11"/>
      <c r="E16" s="15">
        <f>SUM(E7:E15)</f>
        <v>738</v>
      </c>
      <c r="F16" s="11"/>
      <c r="H16" s="11">
        <f>SUM(H7:H15)</f>
        <v>823</v>
      </c>
      <c r="J16" s="11"/>
      <c r="K16" s="5">
        <f>SUM(K7:K15)</f>
        <v>779</v>
      </c>
      <c r="L16" s="2">
        <f>SUM(E16+H16+K16)</f>
        <v>2340</v>
      </c>
    </row>
    <row r="19" spans="2:14" ht="12.75">
      <c r="B19" s="35" t="s">
        <v>19</v>
      </c>
      <c r="N19" s="7"/>
    </row>
    <row r="21" spans="1:12" ht="25.5">
      <c r="A21" s="1" t="s">
        <v>0</v>
      </c>
      <c r="B21" s="22" t="s">
        <v>1</v>
      </c>
      <c r="C21" s="12" t="s">
        <v>2</v>
      </c>
      <c r="D21" s="36" t="s">
        <v>3</v>
      </c>
      <c r="E21" s="37" t="s">
        <v>4</v>
      </c>
      <c r="F21" s="13" t="s">
        <v>5</v>
      </c>
      <c r="G21" s="37" t="s">
        <v>3</v>
      </c>
      <c r="H21" s="36" t="s">
        <v>4</v>
      </c>
      <c r="I21" s="12" t="s">
        <v>6</v>
      </c>
      <c r="J21" s="36" t="s">
        <v>3</v>
      </c>
      <c r="K21" s="1" t="s">
        <v>4</v>
      </c>
      <c r="L21" s="3" t="s">
        <v>7</v>
      </c>
    </row>
    <row r="22" spans="1:12" ht="12.75">
      <c r="A22" s="4">
        <v>1</v>
      </c>
      <c r="B22" s="45" t="s">
        <v>170</v>
      </c>
      <c r="C22" s="17">
        <v>172</v>
      </c>
      <c r="D22" s="17">
        <v>10</v>
      </c>
      <c r="E22" s="17">
        <f>C22+D22</f>
        <v>182</v>
      </c>
      <c r="F22" s="17">
        <v>175</v>
      </c>
      <c r="G22" s="29">
        <v>10</v>
      </c>
      <c r="H22" s="17">
        <f>F22+G22</f>
        <v>185</v>
      </c>
      <c r="I22" s="17"/>
      <c r="J22" s="17"/>
      <c r="K22" s="4">
        <f>I22+J22</f>
        <v>0</v>
      </c>
      <c r="L22" s="4">
        <f>E22+H22+K22</f>
        <v>367</v>
      </c>
    </row>
    <row r="23" spans="1:12" ht="12.75">
      <c r="A23" s="4">
        <v>2</v>
      </c>
      <c r="B23" s="45" t="s">
        <v>132</v>
      </c>
      <c r="C23" s="17">
        <v>108</v>
      </c>
      <c r="D23" s="17"/>
      <c r="E23" s="17">
        <f aca="true" t="shared" si="4" ref="E23:E30">C23+D23</f>
        <v>108</v>
      </c>
      <c r="F23" s="17"/>
      <c r="G23" s="17"/>
      <c r="H23" s="17">
        <f aca="true" t="shared" si="5" ref="H23:H30">F23+G23</f>
        <v>0</v>
      </c>
      <c r="I23" s="17"/>
      <c r="J23" s="17"/>
      <c r="K23" s="4">
        <f aca="true" t="shared" si="6" ref="K23:K30">I23+J23</f>
        <v>0</v>
      </c>
      <c r="L23" s="4">
        <f aca="true" t="shared" si="7" ref="L23:L30">E23+H23+K23</f>
        <v>108</v>
      </c>
    </row>
    <row r="24" spans="1:12" ht="12.75" hidden="1">
      <c r="A24" s="4">
        <v>3</v>
      </c>
      <c r="B24" s="45"/>
      <c r="C24" s="17"/>
      <c r="D24" s="17"/>
      <c r="E24" s="17">
        <f t="shared" si="4"/>
        <v>0</v>
      </c>
      <c r="F24" s="17"/>
      <c r="G24" s="29"/>
      <c r="H24" s="17">
        <f t="shared" si="5"/>
        <v>0</v>
      </c>
      <c r="I24" s="17"/>
      <c r="J24" s="17"/>
      <c r="K24" s="4">
        <f t="shared" si="6"/>
        <v>0</v>
      </c>
      <c r="L24" s="4">
        <f t="shared" si="7"/>
        <v>0</v>
      </c>
    </row>
    <row r="25" spans="1:12" ht="12.75">
      <c r="A25" s="4">
        <v>3</v>
      </c>
      <c r="B25" s="45" t="s">
        <v>133</v>
      </c>
      <c r="C25" s="17">
        <v>123</v>
      </c>
      <c r="D25" s="17">
        <v>10</v>
      </c>
      <c r="E25" s="17">
        <f t="shared" si="4"/>
        <v>133</v>
      </c>
      <c r="F25" s="17">
        <v>142</v>
      </c>
      <c r="G25" s="17">
        <v>10</v>
      </c>
      <c r="H25" s="17">
        <f t="shared" si="5"/>
        <v>152</v>
      </c>
      <c r="I25" s="17"/>
      <c r="J25" s="17"/>
      <c r="K25" s="4">
        <f t="shared" si="6"/>
        <v>0</v>
      </c>
      <c r="L25" s="4">
        <f t="shared" si="7"/>
        <v>285</v>
      </c>
    </row>
    <row r="26" spans="1:12" ht="12.75">
      <c r="A26" s="4">
        <v>3.66666666666667</v>
      </c>
      <c r="B26" s="45" t="s">
        <v>131</v>
      </c>
      <c r="C26" s="17">
        <v>169</v>
      </c>
      <c r="D26" s="17"/>
      <c r="E26" s="17">
        <f t="shared" si="4"/>
        <v>169</v>
      </c>
      <c r="F26" s="17">
        <v>144</v>
      </c>
      <c r="G26" s="17"/>
      <c r="H26" s="17">
        <f t="shared" si="5"/>
        <v>144</v>
      </c>
      <c r="I26" s="17"/>
      <c r="J26" s="17"/>
      <c r="K26" s="4">
        <f t="shared" si="6"/>
        <v>0</v>
      </c>
      <c r="L26" s="4">
        <f t="shared" si="7"/>
        <v>313</v>
      </c>
    </row>
    <row r="27" spans="1:12" ht="12.75">
      <c r="A27" s="4">
        <v>5</v>
      </c>
      <c r="B27" s="45" t="s">
        <v>129</v>
      </c>
      <c r="C27" s="17">
        <v>114</v>
      </c>
      <c r="D27" s="17">
        <v>10</v>
      </c>
      <c r="E27" s="17">
        <f t="shared" si="4"/>
        <v>124</v>
      </c>
      <c r="F27" s="17">
        <v>105</v>
      </c>
      <c r="G27" s="17">
        <v>10</v>
      </c>
      <c r="H27" s="17">
        <f t="shared" si="5"/>
        <v>115</v>
      </c>
      <c r="I27" s="17"/>
      <c r="J27" s="17"/>
      <c r="K27" s="4">
        <f t="shared" si="6"/>
        <v>0</v>
      </c>
      <c r="L27" s="4">
        <f t="shared" si="7"/>
        <v>239</v>
      </c>
    </row>
    <row r="28" spans="1:12" ht="12.75">
      <c r="A28" s="4">
        <v>6</v>
      </c>
      <c r="B28" s="45" t="s">
        <v>37</v>
      </c>
      <c r="C28" s="17"/>
      <c r="D28" s="17"/>
      <c r="E28" s="17">
        <f t="shared" si="4"/>
        <v>0</v>
      </c>
      <c r="F28" s="17">
        <v>101</v>
      </c>
      <c r="G28" s="29">
        <v>10</v>
      </c>
      <c r="H28" s="17">
        <f t="shared" si="5"/>
        <v>111</v>
      </c>
      <c r="I28" s="17"/>
      <c r="J28" s="17"/>
      <c r="K28" s="4">
        <f t="shared" si="6"/>
        <v>0</v>
      </c>
      <c r="L28" s="4">
        <f t="shared" si="7"/>
        <v>111</v>
      </c>
    </row>
    <row r="29" spans="1:12" ht="12.75">
      <c r="A29" s="4">
        <v>7</v>
      </c>
      <c r="B29" s="45" t="s">
        <v>171</v>
      </c>
      <c r="C29" s="17">
        <v>89</v>
      </c>
      <c r="D29" s="17"/>
      <c r="E29" s="17">
        <f t="shared" si="4"/>
        <v>89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89</v>
      </c>
    </row>
    <row r="30" spans="1:12" ht="12.75">
      <c r="A30" s="4">
        <v>8</v>
      </c>
      <c r="B30" s="45" t="s">
        <v>172</v>
      </c>
      <c r="C30" s="17"/>
      <c r="D30" s="17"/>
      <c r="E30" s="17">
        <f t="shared" si="4"/>
        <v>0</v>
      </c>
      <c r="F30" s="17">
        <v>162</v>
      </c>
      <c r="G30" s="17">
        <v>10</v>
      </c>
      <c r="H30" s="17">
        <f t="shared" si="5"/>
        <v>172</v>
      </c>
      <c r="I30" s="17"/>
      <c r="J30" s="17"/>
      <c r="K30" s="4">
        <f t="shared" si="6"/>
        <v>0</v>
      </c>
      <c r="L30" s="4">
        <f t="shared" si="7"/>
        <v>172</v>
      </c>
    </row>
    <row r="31" spans="2:12" ht="12.75">
      <c r="B31" s="21"/>
      <c r="D31" s="11"/>
      <c r="E31" s="15">
        <f>SUM(E22:E30)</f>
        <v>805</v>
      </c>
      <c r="F31" s="11"/>
      <c r="H31" s="11">
        <f>SUM(H22:H30)</f>
        <v>879</v>
      </c>
      <c r="J31" s="11"/>
      <c r="K31" s="5">
        <f>SUM(K22:K30)</f>
        <v>0</v>
      </c>
      <c r="L31" s="2">
        <f>SUM(E31+H31+K31)</f>
        <v>1684</v>
      </c>
    </row>
    <row r="35" ht="12.75">
      <c r="B35" s="35" t="s">
        <v>20</v>
      </c>
    </row>
    <row r="37" spans="1:12" ht="25.5">
      <c r="A37" s="1" t="s">
        <v>0</v>
      </c>
      <c r="B37" s="22" t="s">
        <v>1</v>
      </c>
      <c r="C37" s="12" t="s">
        <v>2</v>
      </c>
      <c r="D37" s="36" t="s">
        <v>3</v>
      </c>
      <c r="E37" s="37" t="s">
        <v>4</v>
      </c>
      <c r="F37" s="13" t="s">
        <v>5</v>
      </c>
      <c r="G37" s="37" t="s">
        <v>3</v>
      </c>
      <c r="H37" s="36" t="s">
        <v>4</v>
      </c>
      <c r="I37" s="12" t="s">
        <v>6</v>
      </c>
      <c r="J37" s="36" t="s">
        <v>3</v>
      </c>
      <c r="K37" s="1" t="s">
        <v>4</v>
      </c>
      <c r="L37" s="3" t="s">
        <v>7</v>
      </c>
    </row>
    <row r="38" spans="1:12" ht="12.75">
      <c r="A38" s="4">
        <v>1</v>
      </c>
      <c r="B38" s="45" t="s">
        <v>170</v>
      </c>
      <c r="C38" s="17">
        <v>194</v>
      </c>
      <c r="D38" s="17">
        <v>10</v>
      </c>
      <c r="E38" s="17">
        <f aca="true" t="shared" si="8" ref="E38:E45">C38+D38</f>
        <v>204</v>
      </c>
      <c r="F38" s="17">
        <v>130</v>
      </c>
      <c r="G38" s="29">
        <v>10</v>
      </c>
      <c r="H38" s="17">
        <f aca="true" t="shared" si="9" ref="H38:H45">F38+G38</f>
        <v>140</v>
      </c>
      <c r="I38" s="17">
        <v>147</v>
      </c>
      <c r="J38" s="17">
        <v>10</v>
      </c>
      <c r="K38" s="4">
        <f aca="true" t="shared" si="10" ref="K38:K45">I38+J38</f>
        <v>157</v>
      </c>
      <c r="L38" s="4">
        <f aca="true" t="shared" si="11" ref="L38:L46">E38+H38+K38</f>
        <v>501</v>
      </c>
    </row>
    <row r="39" spans="1:12" ht="12.75">
      <c r="A39" s="4">
        <v>2</v>
      </c>
      <c r="B39" s="45" t="s">
        <v>126</v>
      </c>
      <c r="C39" s="17"/>
      <c r="D39" s="17"/>
      <c r="E39" s="17">
        <f t="shared" si="8"/>
        <v>0</v>
      </c>
      <c r="F39" s="17">
        <v>134</v>
      </c>
      <c r="G39" s="17"/>
      <c r="H39" s="17">
        <f t="shared" si="9"/>
        <v>134</v>
      </c>
      <c r="I39" s="17">
        <v>133</v>
      </c>
      <c r="J39" s="17"/>
      <c r="K39" s="4">
        <f t="shared" si="10"/>
        <v>133</v>
      </c>
      <c r="L39" s="4">
        <f t="shared" si="11"/>
        <v>267</v>
      </c>
    </row>
    <row r="40" spans="1:12" ht="12.75">
      <c r="A40" s="4">
        <v>3</v>
      </c>
      <c r="B40" s="45" t="s">
        <v>133</v>
      </c>
      <c r="C40" s="17">
        <v>154</v>
      </c>
      <c r="D40" s="17">
        <v>10</v>
      </c>
      <c r="E40" s="17">
        <f t="shared" si="8"/>
        <v>164</v>
      </c>
      <c r="F40" s="17">
        <v>122</v>
      </c>
      <c r="G40" s="29">
        <v>10</v>
      </c>
      <c r="H40" s="17">
        <f t="shared" si="9"/>
        <v>132</v>
      </c>
      <c r="I40" s="17">
        <v>128</v>
      </c>
      <c r="J40" s="17">
        <v>10</v>
      </c>
      <c r="K40" s="4">
        <f t="shared" si="10"/>
        <v>138</v>
      </c>
      <c r="L40" s="4">
        <f t="shared" si="11"/>
        <v>434</v>
      </c>
    </row>
    <row r="41" spans="1:12" ht="12.75">
      <c r="A41" s="4">
        <v>4</v>
      </c>
      <c r="B41" s="45" t="s">
        <v>132</v>
      </c>
      <c r="C41" s="17"/>
      <c r="D41" s="17"/>
      <c r="E41" s="17">
        <f t="shared" si="8"/>
        <v>0</v>
      </c>
      <c r="F41" s="17">
        <v>123</v>
      </c>
      <c r="G41" s="17"/>
      <c r="H41" s="17">
        <f t="shared" si="9"/>
        <v>123</v>
      </c>
      <c r="I41" s="17"/>
      <c r="J41" s="17"/>
      <c r="K41" s="4">
        <f t="shared" si="10"/>
        <v>0</v>
      </c>
      <c r="L41" s="4">
        <f t="shared" si="11"/>
        <v>123</v>
      </c>
    </row>
    <row r="42" spans="1:12" ht="12.75">
      <c r="A42" s="4">
        <v>5</v>
      </c>
      <c r="B42" s="45" t="s">
        <v>37</v>
      </c>
      <c r="C42" s="17">
        <v>89</v>
      </c>
      <c r="D42" s="17">
        <v>10</v>
      </c>
      <c r="E42" s="17">
        <f t="shared" si="8"/>
        <v>99</v>
      </c>
      <c r="F42" s="17"/>
      <c r="G42" s="17"/>
      <c r="H42" s="17">
        <f t="shared" si="9"/>
        <v>0</v>
      </c>
      <c r="I42" s="17"/>
      <c r="J42" s="17"/>
      <c r="K42" s="4">
        <f t="shared" si="10"/>
        <v>0</v>
      </c>
      <c r="L42" s="4">
        <f t="shared" si="11"/>
        <v>99</v>
      </c>
    </row>
    <row r="43" spans="1:12" ht="12.75">
      <c r="A43" s="4">
        <v>6</v>
      </c>
      <c r="B43" s="45" t="s">
        <v>131</v>
      </c>
      <c r="C43" s="17">
        <v>152</v>
      </c>
      <c r="D43" s="17"/>
      <c r="E43" s="17">
        <f>C43+D43</f>
        <v>152</v>
      </c>
      <c r="F43" s="17">
        <v>151</v>
      </c>
      <c r="G43" s="17"/>
      <c r="H43" s="17">
        <f>F43+G43</f>
        <v>151</v>
      </c>
      <c r="I43" s="17">
        <v>114</v>
      </c>
      <c r="J43" s="17"/>
      <c r="K43" s="4">
        <f>I43+J43</f>
        <v>114</v>
      </c>
      <c r="L43" s="4">
        <f>E43+H43+K43</f>
        <v>417</v>
      </c>
    </row>
    <row r="44" spans="1:12" ht="12.75">
      <c r="A44" s="4">
        <v>7</v>
      </c>
      <c r="B44" s="45" t="s">
        <v>130</v>
      </c>
      <c r="C44" s="17">
        <v>117</v>
      </c>
      <c r="D44" s="17"/>
      <c r="E44" s="17">
        <f t="shared" si="8"/>
        <v>117</v>
      </c>
      <c r="F44" s="17"/>
      <c r="G44" s="17"/>
      <c r="H44" s="17">
        <f t="shared" si="9"/>
        <v>0</v>
      </c>
      <c r="I44" s="17">
        <v>116</v>
      </c>
      <c r="J44" s="17"/>
      <c r="K44" s="4">
        <f t="shared" si="10"/>
        <v>116</v>
      </c>
      <c r="L44" s="4">
        <f t="shared" si="11"/>
        <v>233</v>
      </c>
    </row>
    <row r="45" spans="1:12" ht="12.75">
      <c r="A45" s="4">
        <v>8</v>
      </c>
      <c r="B45" s="46" t="s">
        <v>186</v>
      </c>
      <c r="C45" s="17">
        <v>157</v>
      </c>
      <c r="D45" s="17"/>
      <c r="E45" s="17">
        <f t="shared" si="8"/>
        <v>157</v>
      </c>
      <c r="F45" s="17">
        <v>148</v>
      </c>
      <c r="G45" s="29"/>
      <c r="H45" s="17">
        <f t="shared" si="9"/>
        <v>148</v>
      </c>
      <c r="I45" s="17">
        <v>161</v>
      </c>
      <c r="J45" s="17"/>
      <c r="K45" s="4">
        <f t="shared" si="10"/>
        <v>161</v>
      </c>
      <c r="L45" s="4">
        <f t="shared" si="11"/>
        <v>466</v>
      </c>
    </row>
    <row r="46" spans="5:12" ht="12.75">
      <c r="E46" s="18">
        <f>SUM(E38:E45)</f>
        <v>893</v>
      </c>
      <c r="H46" s="18">
        <f>SUM(H38:H45)</f>
        <v>828</v>
      </c>
      <c r="K46" s="5">
        <f>SUM(K38:K45)</f>
        <v>819</v>
      </c>
      <c r="L46" s="8">
        <f t="shared" si="11"/>
        <v>2540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5">
      <selection activeCell="O42" sqref="O42"/>
    </sheetView>
  </sheetViews>
  <sheetFormatPr defaultColWidth="11.421875" defaultRowHeight="12.75"/>
  <cols>
    <col min="1" max="1" width="3.57421875" style="0" customWidth="1"/>
    <col min="2" max="2" width="17.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79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114</v>
      </c>
      <c r="C7" s="17">
        <v>124</v>
      </c>
      <c r="D7" s="17"/>
      <c r="E7" s="17">
        <f aca="true" t="shared" si="0" ref="E7:E14">SUM(C7:D7)</f>
        <v>124</v>
      </c>
      <c r="F7" s="17">
        <v>129</v>
      </c>
      <c r="G7" s="17"/>
      <c r="H7" s="17">
        <f aca="true" t="shared" si="1" ref="H7:H14">SUM(F7:G7)</f>
        <v>129</v>
      </c>
      <c r="I7" s="17">
        <v>201</v>
      </c>
      <c r="J7" s="17"/>
      <c r="K7" s="4">
        <f aca="true" t="shared" si="2" ref="K7:K14">SUM(I7:J7)</f>
        <v>201</v>
      </c>
      <c r="L7" s="4">
        <f aca="true" t="shared" si="3" ref="L7:L14">SUM(K7,H7,E7)</f>
        <v>454</v>
      </c>
    </row>
    <row r="8" spans="1:12" ht="12.75">
      <c r="A8" s="4">
        <v>2</v>
      </c>
      <c r="B8" s="45" t="s">
        <v>115</v>
      </c>
      <c r="C8" s="17">
        <v>79</v>
      </c>
      <c r="D8" s="17"/>
      <c r="E8" s="17">
        <f t="shared" si="0"/>
        <v>79</v>
      </c>
      <c r="F8" s="17">
        <v>134</v>
      </c>
      <c r="G8" s="29"/>
      <c r="H8" s="17">
        <f t="shared" si="1"/>
        <v>134</v>
      </c>
      <c r="I8" s="17">
        <v>104</v>
      </c>
      <c r="J8" s="17"/>
      <c r="K8" s="4">
        <f t="shared" si="2"/>
        <v>104</v>
      </c>
      <c r="L8" s="4">
        <f t="shared" si="3"/>
        <v>317</v>
      </c>
    </row>
    <row r="9" spans="1:12" ht="12.75">
      <c r="A9" s="4">
        <v>3</v>
      </c>
      <c r="B9" s="45" t="s">
        <v>116</v>
      </c>
      <c r="C9" s="17">
        <v>98</v>
      </c>
      <c r="D9" s="17">
        <v>10</v>
      </c>
      <c r="E9" s="17">
        <f t="shared" si="0"/>
        <v>108</v>
      </c>
      <c r="F9" s="17">
        <v>101</v>
      </c>
      <c r="G9" s="17">
        <v>10</v>
      </c>
      <c r="H9" s="17">
        <f t="shared" si="1"/>
        <v>111</v>
      </c>
      <c r="I9" s="17">
        <v>103</v>
      </c>
      <c r="J9" s="17">
        <v>10</v>
      </c>
      <c r="K9" s="4">
        <f t="shared" si="2"/>
        <v>113</v>
      </c>
      <c r="L9" s="4">
        <f t="shared" si="3"/>
        <v>332</v>
      </c>
    </row>
    <row r="10" spans="1:12" ht="12.75">
      <c r="A10" s="4">
        <v>4</v>
      </c>
      <c r="B10" s="46" t="s">
        <v>117</v>
      </c>
      <c r="C10" s="17">
        <v>87</v>
      </c>
      <c r="D10" s="17"/>
      <c r="E10" s="17">
        <f t="shared" si="0"/>
        <v>87</v>
      </c>
      <c r="F10" s="17">
        <v>124</v>
      </c>
      <c r="G10" s="17"/>
      <c r="H10" s="17">
        <f t="shared" si="1"/>
        <v>124</v>
      </c>
      <c r="I10" s="17">
        <v>150</v>
      </c>
      <c r="J10" s="17"/>
      <c r="K10" s="4">
        <f t="shared" si="2"/>
        <v>150</v>
      </c>
      <c r="L10" s="4">
        <f t="shared" si="3"/>
        <v>361</v>
      </c>
    </row>
    <row r="11" spans="1:12" ht="12.75">
      <c r="A11" s="4">
        <v>5</v>
      </c>
      <c r="B11" s="45" t="s">
        <v>118</v>
      </c>
      <c r="C11" s="17">
        <v>79</v>
      </c>
      <c r="D11" s="17">
        <v>10</v>
      </c>
      <c r="E11" s="17">
        <f t="shared" si="0"/>
        <v>89</v>
      </c>
      <c r="F11" s="17">
        <v>71</v>
      </c>
      <c r="G11" s="17">
        <v>10</v>
      </c>
      <c r="H11" s="17">
        <f t="shared" si="1"/>
        <v>81</v>
      </c>
      <c r="I11" s="17">
        <v>79</v>
      </c>
      <c r="J11" s="17">
        <v>10</v>
      </c>
      <c r="K11" s="4">
        <f t="shared" si="2"/>
        <v>89</v>
      </c>
      <c r="L11" s="4">
        <f t="shared" si="3"/>
        <v>259</v>
      </c>
    </row>
    <row r="12" spans="1:12" ht="12.75">
      <c r="A12" s="4">
        <v>6</v>
      </c>
      <c r="B12" s="45" t="s">
        <v>119</v>
      </c>
      <c r="C12" s="17">
        <v>151</v>
      </c>
      <c r="D12" s="17"/>
      <c r="E12" s="17">
        <f t="shared" si="0"/>
        <v>151</v>
      </c>
      <c r="F12" s="17">
        <v>107</v>
      </c>
      <c r="G12" s="29"/>
      <c r="H12" s="17">
        <f t="shared" si="1"/>
        <v>107</v>
      </c>
      <c r="I12" s="17">
        <v>117</v>
      </c>
      <c r="J12" s="17"/>
      <c r="K12" s="4">
        <f t="shared" si="2"/>
        <v>117</v>
      </c>
      <c r="L12" s="4">
        <f t="shared" si="3"/>
        <v>375</v>
      </c>
    </row>
    <row r="13" spans="1:12" ht="12.75">
      <c r="A13" s="4">
        <v>7</v>
      </c>
      <c r="B13" s="45"/>
      <c r="C13" s="17"/>
      <c r="D13" s="17"/>
      <c r="E13" s="17">
        <f t="shared" si="0"/>
        <v>0</v>
      </c>
      <c r="F13" s="17"/>
      <c r="G13" s="17"/>
      <c r="H13" s="17">
        <f t="shared" si="1"/>
        <v>0</v>
      </c>
      <c r="I13" s="17"/>
      <c r="J13" s="17"/>
      <c r="K13" s="4">
        <f t="shared" si="2"/>
        <v>0</v>
      </c>
      <c r="L13" s="4">
        <f t="shared" si="3"/>
        <v>0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638</v>
      </c>
      <c r="F15" s="11"/>
      <c r="H15" s="11">
        <f>SUM(H7:H14)</f>
        <v>686</v>
      </c>
      <c r="J15" s="11"/>
      <c r="K15" s="5">
        <f>SUM(K7:K14)</f>
        <v>774</v>
      </c>
      <c r="L15" s="2">
        <f>SUM(E15+H15+K15)</f>
        <v>2098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5" t="s">
        <v>118</v>
      </c>
      <c r="C21" s="17">
        <v>89</v>
      </c>
      <c r="D21" s="17">
        <v>10</v>
      </c>
      <c r="E21" s="17">
        <f>C21+D21</f>
        <v>99</v>
      </c>
      <c r="F21" s="17"/>
      <c r="G21" s="29"/>
      <c r="H21" s="17">
        <f>F21+G21</f>
        <v>0</v>
      </c>
      <c r="I21" s="17"/>
      <c r="J21" s="17"/>
      <c r="K21" s="4">
        <f>I21+J21</f>
        <v>0</v>
      </c>
      <c r="L21" s="4">
        <f>E21+H21+K21</f>
        <v>99</v>
      </c>
    </row>
    <row r="22" spans="1:12" ht="12.75">
      <c r="A22" s="4">
        <v>2</v>
      </c>
      <c r="B22" s="45" t="s">
        <v>161</v>
      </c>
      <c r="C22" s="17"/>
      <c r="D22" s="17"/>
      <c r="E22" s="17">
        <f aca="true" t="shared" si="4" ref="E22:E29">C22+D22</f>
        <v>0</v>
      </c>
      <c r="F22" s="17">
        <v>89</v>
      </c>
      <c r="G22" s="17"/>
      <c r="H22" s="17">
        <f aca="true" t="shared" si="5" ref="H22:H29">F22+G22</f>
        <v>89</v>
      </c>
      <c r="I22" s="17"/>
      <c r="J22" s="17"/>
      <c r="K22" s="4">
        <f aca="true" t="shared" si="6" ref="K22:K29">I22+J22</f>
        <v>0</v>
      </c>
      <c r="L22" s="4">
        <f aca="true" t="shared" si="7" ref="L22:L29">E22+H22+K22</f>
        <v>89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6" t="s">
        <v>162</v>
      </c>
      <c r="C24" s="17">
        <v>95</v>
      </c>
      <c r="D24" s="17">
        <v>10</v>
      </c>
      <c r="E24" s="17">
        <f t="shared" si="4"/>
        <v>105</v>
      </c>
      <c r="F24" s="17">
        <v>111</v>
      </c>
      <c r="G24" s="17"/>
      <c r="H24" s="17">
        <f t="shared" si="5"/>
        <v>111</v>
      </c>
      <c r="I24" s="17">
        <v>93</v>
      </c>
      <c r="J24" s="17">
        <v>10</v>
      </c>
      <c r="K24" s="4">
        <f t="shared" si="6"/>
        <v>103</v>
      </c>
      <c r="L24" s="4">
        <f t="shared" si="7"/>
        <v>319</v>
      </c>
    </row>
    <row r="25" spans="1:12" ht="12.75">
      <c r="A25" s="4">
        <v>4</v>
      </c>
      <c r="B25" s="45" t="s">
        <v>115</v>
      </c>
      <c r="C25" s="17">
        <v>131</v>
      </c>
      <c r="D25" s="17"/>
      <c r="E25" s="17">
        <f t="shared" si="4"/>
        <v>131</v>
      </c>
      <c r="F25" s="17">
        <v>145</v>
      </c>
      <c r="G25" s="17"/>
      <c r="H25" s="17">
        <f t="shared" si="5"/>
        <v>145</v>
      </c>
      <c r="I25" s="17">
        <v>128</v>
      </c>
      <c r="J25" s="17"/>
      <c r="K25" s="4">
        <f t="shared" si="6"/>
        <v>128</v>
      </c>
      <c r="L25" s="4">
        <f t="shared" si="7"/>
        <v>404</v>
      </c>
    </row>
    <row r="26" spans="1:12" ht="12.75">
      <c r="A26" s="4">
        <v>5</v>
      </c>
      <c r="B26" s="45" t="s">
        <v>163</v>
      </c>
      <c r="C26" s="17">
        <v>136</v>
      </c>
      <c r="D26" s="17"/>
      <c r="E26" s="17">
        <f t="shared" si="4"/>
        <v>136</v>
      </c>
      <c r="F26" s="17">
        <v>139</v>
      </c>
      <c r="G26" s="17"/>
      <c r="H26" s="17">
        <f t="shared" si="5"/>
        <v>139</v>
      </c>
      <c r="I26" s="17">
        <v>151</v>
      </c>
      <c r="J26" s="17"/>
      <c r="K26" s="4">
        <f t="shared" si="6"/>
        <v>151</v>
      </c>
      <c r="L26" s="4">
        <f t="shared" si="7"/>
        <v>426</v>
      </c>
    </row>
    <row r="27" spans="1:12" ht="12.75">
      <c r="A27" s="4">
        <v>6</v>
      </c>
      <c r="B27" s="46" t="s">
        <v>114</v>
      </c>
      <c r="C27" s="17">
        <v>108</v>
      </c>
      <c r="D27" s="17"/>
      <c r="E27" s="17">
        <f t="shared" si="4"/>
        <v>108</v>
      </c>
      <c r="F27" s="17">
        <v>117</v>
      </c>
      <c r="G27" s="29"/>
      <c r="H27" s="17">
        <f t="shared" si="5"/>
        <v>117</v>
      </c>
      <c r="I27" s="17">
        <v>134</v>
      </c>
      <c r="J27" s="17"/>
      <c r="K27" s="4">
        <f t="shared" si="6"/>
        <v>134</v>
      </c>
      <c r="L27" s="4">
        <f t="shared" si="7"/>
        <v>359</v>
      </c>
    </row>
    <row r="28" spans="1:12" ht="12.75">
      <c r="A28" s="4">
        <v>7</v>
      </c>
      <c r="B28" s="45" t="s">
        <v>117</v>
      </c>
      <c r="C28" s="17">
        <v>84</v>
      </c>
      <c r="D28" s="17">
        <v>10</v>
      </c>
      <c r="E28" s="17">
        <f t="shared" si="4"/>
        <v>94</v>
      </c>
      <c r="F28" s="17">
        <v>127</v>
      </c>
      <c r="G28" s="17"/>
      <c r="H28" s="17">
        <f t="shared" si="5"/>
        <v>127</v>
      </c>
      <c r="I28" s="17"/>
      <c r="J28" s="17"/>
      <c r="K28" s="4">
        <f t="shared" si="6"/>
        <v>0</v>
      </c>
      <c r="L28" s="4">
        <f t="shared" si="7"/>
        <v>221</v>
      </c>
    </row>
    <row r="29" spans="1:12" ht="12.75">
      <c r="A29" s="4">
        <v>8</v>
      </c>
      <c r="B29" s="45" t="s">
        <v>116</v>
      </c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1:12" ht="12.75">
      <c r="A30" s="4">
        <v>9</v>
      </c>
      <c r="B30" s="45" t="s">
        <v>164</v>
      </c>
      <c r="C30" s="17"/>
      <c r="D30" s="17"/>
      <c r="E30" s="17">
        <f>C30+D30</f>
        <v>0</v>
      </c>
      <c r="F30" s="17"/>
      <c r="G30" s="17"/>
      <c r="H30" s="17">
        <f>F30+G30</f>
        <v>0</v>
      </c>
      <c r="I30" s="17">
        <v>150</v>
      </c>
      <c r="J30" s="17"/>
      <c r="K30" s="4">
        <f>I30+J30</f>
        <v>150</v>
      </c>
      <c r="L30" s="4">
        <f>E30+H30+K30</f>
        <v>150</v>
      </c>
    </row>
    <row r="31" spans="1:12" ht="12.75">
      <c r="A31" s="4">
        <v>10</v>
      </c>
      <c r="B31" s="45" t="s">
        <v>173</v>
      </c>
      <c r="C31" s="17"/>
      <c r="D31" s="17"/>
      <c r="E31" s="17">
        <f>C31+D31</f>
        <v>0</v>
      </c>
      <c r="F31" s="17"/>
      <c r="G31" s="17"/>
      <c r="H31" s="17">
        <f>F31+G31</f>
        <v>0</v>
      </c>
      <c r="I31" s="17">
        <v>104</v>
      </c>
      <c r="J31" s="17"/>
      <c r="K31" s="4">
        <f>I31+J31</f>
        <v>104</v>
      </c>
      <c r="L31" s="4">
        <f>E31+H31+K31</f>
        <v>104</v>
      </c>
    </row>
    <row r="32" spans="2:12" ht="12.75">
      <c r="B32" s="21"/>
      <c r="D32" s="11"/>
      <c r="E32" s="15">
        <f>SUM(E21:E29)</f>
        <v>673</v>
      </c>
      <c r="F32" s="11"/>
      <c r="H32" s="11">
        <f>SUM(H21:H29)</f>
        <v>728</v>
      </c>
      <c r="J32" s="11"/>
      <c r="K32" s="5">
        <f>SUM(K21:K31)</f>
        <v>770</v>
      </c>
      <c r="L32" s="2">
        <f>SUM(E32+H32+K32)</f>
        <v>2171</v>
      </c>
    </row>
    <row r="36" ht="12.75">
      <c r="B36" s="35" t="s">
        <v>20</v>
      </c>
    </row>
    <row r="38" spans="1:12" ht="25.5">
      <c r="A38" s="1" t="s">
        <v>0</v>
      </c>
      <c r="B38" s="22" t="s">
        <v>1</v>
      </c>
      <c r="C38" s="12" t="s">
        <v>2</v>
      </c>
      <c r="D38" s="36" t="s">
        <v>3</v>
      </c>
      <c r="E38" s="37" t="s">
        <v>4</v>
      </c>
      <c r="F38" s="13" t="s">
        <v>5</v>
      </c>
      <c r="G38" s="37" t="s">
        <v>3</v>
      </c>
      <c r="H38" s="36" t="s">
        <v>4</v>
      </c>
      <c r="I38" s="12" t="s">
        <v>6</v>
      </c>
      <c r="J38" s="36" t="s">
        <v>3</v>
      </c>
      <c r="K38" s="1" t="s">
        <v>4</v>
      </c>
      <c r="L38" s="3" t="s">
        <v>7</v>
      </c>
    </row>
    <row r="39" spans="1:12" ht="12.75">
      <c r="A39" s="4">
        <v>1</v>
      </c>
      <c r="B39" s="46" t="s">
        <v>114</v>
      </c>
      <c r="C39" s="17">
        <v>114</v>
      </c>
      <c r="D39" s="17"/>
      <c r="E39" s="17">
        <f aca="true" t="shared" si="8" ref="E39:E48">C39+D39</f>
        <v>114</v>
      </c>
      <c r="F39" s="17">
        <v>112</v>
      </c>
      <c r="G39" s="29"/>
      <c r="H39" s="17">
        <f aca="true" t="shared" si="9" ref="H39:H48">F39+G39</f>
        <v>112</v>
      </c>
      <c r="I39" s="17">
        <v>147</v>
      </c>
      <c r="J39" s="17"/>
      <c r="K39" s="4">
        <f aca="true" t="shared" si="10" ref="K39:K48">I39+J39</f>
        <v>147</v>
      </c>
      <c r="L39" s="4">
        <f aca="true" t="shared" si="11" ref="L39:L49">E39+H39+K39</f>
        <v>373</v>
      </c>
    </row>
    <row r="40" spans="1:12" ht="12.75">
      <c r="A40" s="4">
        <v>2</v>
      </c>
      <c r="B40" s="45" t="s">
        <v>163</v>
      </c>
      <c r="C40" s="17">
        <v>161</v>
      </c>
      <c r="D40" s="17"/>
      <c r="E40" s="17">
        <f t="shared" si="8"/>
        <v>161</v>
      </c>
      <c r="F40" s="17">
        <v>93</v>
      </c>
      <c r="G40" s="17"/>
      <c r="H40" s="17">
        <f t="shared" si="9"/>
        <v>93</v>
      </c>
      <c r="I40" s="17"/>
      <c r="J40" s="17"/>
      <c r="K40" s="4">
        <f t="shared" si="10"/>
        <v>0</v>
      </c>
      <c r="L40" s="4">
        <f t="shared" si="11"/>
        <v>254</v>
      </c>
    </row>
    <row r="41" spans="1:12" ht="12.75">
      <c r="A41" s="4">
        <v>3</v>
      </c>
      <c r="B41" s="45" t="s">
        <v>118</v>
      </c>
      <c r="C41" s="17">
        <v>111</v>
      </c>
      <c r="D41" s="17">
        <v>10</v>
      </c>
      <c r="E41" s="17">
        <f t="shared" si="8"/>
        <v>121</v>
      </c>
      <c r="F41" s="17"/>
      <c r="G41" s="29"/>
      <c r="H41" s="17">
        <f t="shared" si="9"/>
        <v>0</v>
      </c>
      <c r="I41" s="17">
        <v>112</v>
      </c>
      <c r="J41" s="17">
        <v>10</v>
      </c>
      <c r="K41" s="4">
        <f t="shared" si="10"/>
        <v>122</v>
      </c>
      <c r="L41" s="4">
        <f t="shared" si="11"/>
        <v>243</v>
      </c>
    </row>
    <row r="42" spans="1:12" ht="12.75">
      <c r="A42" s="4">
        <v>4</v>
      </c>
      <c r="B42" s="45" t="s">
        <v>161</v>
      </c>
      <c r="C42" s="17">
        <v>121</v>
      </c>
      <c r="D42" s="17"/>
      <c r="E42" s="17">
        <f t="shared" si="8"/>
        <v>121</v>
      </c>
      <c r="F42" s="17">
        <v>117</v>
      </c>
      <c r="G42" s="17"/>
      <c r="H42" s="17">
        <f t="shared" si="9"/>
        <v>117</v>
      </c>
      <c r="I42" s="17"/>
      <c r="J42" s="17"/>
      <c r="K42" s="4">
        <f t="shared" si="10"/>
        <v>0</v>
      </c>
      <c r="L42" s="4">
        <f t="shared" si="11"/>
        <v>238</v>
      </c>
    </row>
    <row r="43" spans="1:12" ht="12.75">
      <c r="A43" s="4">
        <v>5</v>
      </c>
      <c r="B43" s="45" t="s">
        <v>115</v>
      </c>
      <c r="C43" s="17">
        <v>117</v>
      </c>
      <c r="D43" s="17"/>
      <c r="E43" s="17">
        <f t="shared" si="8"/>
        <v>117</v>
      </c>
      <c r="F43" s="17">
        <v>163</v>
      </c>
      <c r="G43" s="17"/>
      <c r="H43" s="17">
        <f t="shared" si="9"/>
        <v>163</v>
      </c>
      <c r="I43" s="17">
        <v>87</v>
      </c>
      <c r="J43" s="17"/>
      <c r="K43" s="4">
        <f t="shared" si="10"/>
        <v>87</v>
      </c>
      <c r="L43" s="4">
        <f t="shared" si="11"/>
        <v>367</v>
      </c>
    </row>
    <row r="44" spans="1:12" ht="12.75">
      <c r="A44" s="4">
        <v>6</v>
      </c>
      <c r="B44" s="45" t="s">
        <v>187</v>
      </c>
      <c r="C44" s="17"/>
      <c r="D44" s="17"/>
      <c r="E44" s="17">
        <f>C44+D44</f>
        <v>0</v>
      </c>
      <c r="F44" s="17">
        <v>70</v>
      </c>
      <c r="G44" s="17">
        <v>10</v>
      </c>
      <c r="H44" s="17">
        <f>F44+G44</f>
        <v>80</v>
      </c>
      <c r="I44" s="17"/>
      <c r="J44" s="17"/>
      <c r="K44" s="4">
        <f>I44+J44</f>
        <v>0</v>
      </c>
      <c r="L44" s="4">
        <f>E44+H44+K44</f>
        <v>80</v>
      </c>
    </row>
    <row r="45" spans="1:12" ht="12.75">
      <c r="A45" s="4">
        <v>7</v>
      </c>
      <c r="B45" s="46" t="s">
        <v>162</v>
      </c>
      <c r="C45" s="17">
        <v>83</v>
      </c>
      <c r="D45" s="17">
        <v>10</v>
      </c>
      <c r="E45" s="17">
        <f t="shared" si="8"/>
        <v>93</v>
      </c>
      <c r="F45" s="17">
        <v>100</v>
      </c>
      <c r="G45" s="17">
        <v>10</v>
      </c>
      <c r="H45" s="17">
        <f t="shared" si="9"/>
        <v>110</v>
      </c>
      <c r="I45" s="17"/>
      <c r="J45" s="17"/>
      <c r="K45" s="4">
        <f t="shared" si="10"/>
        <v>0</v>
      </c>
      <c r="L45" s="4">
        <f t="shared" si="11"/>
        <v>203</v>
      </c>
    </row>
    <row r="46" spans="1:12" ht="12.75">
      <c r="A46" s="4">
        <v>8</v>
      </c>
      <c r="B46" s="45" t="s">
        <v>164</v>
      </c>
      <c r="C46" s="17"/>
      <c r="D46" s="17"/>
      <c r="E46" s="17">
        <f>C46+D46</f>
        <v>0</v>
      </c>
      <c r="F46" s="17"/>
      <c r="G46" s="29"/>
      <c r="H46" s="17">
        <f>F46+G46</f>
        <v>0</v>
      </c>
      <c r="I46" s="17">
        <v>120</v>
      </c>
      <c r="J46" s="17"/>
      <c r="K46" s="4">
        <f>I46+J46</f>
        <v>120</v>
      </c>
      <c r="L46" s="4">
        <f>E46+H46+K46</f>
        <v>120</v>
      </c>
    </row>
    <row r="47" spans="1:12" ht="12.75">
      <c r="A47" s="4">
        <v>9</v>
      </c>
      <c r="B47" s="46" t="s">
        <v>188</v>
      </c>
      <c r="C47" s="17"/>
      <c r="D47" s="17"/>
      <c r="E47" s="17">
        <f>C47+D47</f>
        <v>0</v>
      </c>
      <c r="F47" s="17"/>
      <c r="G47" s="29"/>
      <c r="H47" s="17">
        <f>F47+G47</f>
        <v>0</v>
      </c>
      <c r="I47" s="17">
        <v>93</v>
      </c>
      <c r="J47" s="17"/>
      <c r="K47" s="4">
        <f>I47+J47</f>
        <v>93</v>
      </c>
      <c r="L47" s="4">
        <f>E47+H47+K47</f>
        <v>93</v>
      </c>
    </row>
    <row r="48" spans="1:12" ht="12.75">
      <c r="A48" s="4">
        <v>10</v>
      </c>
      <c r="B48" s="45" t="s">
        <v>119</v>
      </c>
      <c r="C48" s="17"/>
      <c r="D48" s="17"/>
      <c r="E48" s="17">
        <f t="shared" si="8"/>
        <v>0</v>
      </c>
      <c r="F48" s="17"/>
      <c r="G48" s="29"/>
      <c r="H48" s="17">
        <f t="shared" si="9"/>
        <v>0</v>
      </c>
      <c r="I48" s="17">
        <v>116</v>
      </c>
      <c r="J48" s="17"/>
      <c r="K48" s="4">
        <f t="shared" si="10"/>
        <v>116</v>
      </c>
      <c r="L48" s="4">
        <f t="shared" si="11"/>
        <v>116</v>
      </c>
    </row>
    <row r="49" spans="5:12" ht="12.75">
      <c r="E49" s="18">
        <f>SUM(E39:E48)</f>
        <v>727</v>
      </c>
      <c r="H49" s="18">
        <f>SUM(H39:H48)</f>
        <v>675</v>
      </c>
      <c r="K49" s="5">
        <f>SUM(K39:K48)</f>
        <v>685</v>
      </c>
      <c r="L49" s="8">
        <f t="shared" si="11"/>
        <v>2087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I43" sqref="I43"/>
    </sheetView>
  </sheetViews>
  <sheetFormatPr defaultColWidth="11.421875" defaultRowHeight="12.75"/>
  <cols>
    <col min="1" max="1" width="3.57421875" style="0" customWidth="1"/>
    <col min="2" max="2" width="17.421875" style="34" bestFit="1" customWidth="1"/>
    <col min="3" max="3" width="7.57421875" style="10" customWidth="1"/>
    <col min="4" max="4" width="9.8515625" style="10" bestFit="1" customWidth="1"/>
    <col min="5" max="5" width="7.140625" style="10" bestFit="1" customWidth="1"/>
    <col min="6" max="6" width="8.421875" style="10" customWidth="1"/>
    <col min="7" max="7" width="9.8515625" style="10" bestFit="1" customWidth="1"/>
    <col min="8" max="8" width="7.140625" style="10" bestFit="1" customWidth="1"/>
    <col min="9" max="9" width="8.57421875" style="10" customWidth="1"/>
    <col min="10" max="10" width="9.8515625" style="10" bestFit="1" customWidth="1"/>
    <col min="11" max="11" width="7.140625" style="0" bestFit="1" customWidth="1"/>
    <col min="12" max="12" width="8.8515625" style="0" bestFit="1" customWidth="1"/>
  </cols>
  <sheetData>
    <row r="1" ht="15.75">
      <c r="A1" s="6" t="s">
        <v>80</v>
      </c>
    </row>
    <row r="2" ht="15.75">
      <c r="A2" s="6"/>
    </row>
    <row r="3" ht="15.75">
      <c r="A3" s="6"/>
    </row>
    <row r="4" spans="1:2" ht="15.75">
      <c r="A4" s="6"/>
      <c r="B4" s="35" t="s">
        <v>18</v>
      </c>
    </row>
    <row r="6" spans="1:12" ht="25.5">
      <c r="A6" s="41" t="s">
        <v>0</v>
      </c>
      <c r="B6" s="21" t="s">
        <v>1</v>
      </c>
      <c r="C6" s="14" t="s">
        <v>2</v>
      </c>
      <c r="D6" s="42" t="s">
        <v>3</v>
      </c>
      <c r="E6" s="43" t="s">
        <v>4</v>
      </c>
      <c r="F6" s="11" t="s">
        <v>5</v>
      </c>
      <c r="G6" s="43" t="s">
        <v>3</v>
      </c>
      <c r="H6" s="42" t="s">
        <v>4</v>
      </c>
      <c r="I6" s="14" t="s">
        <v>6</v>
      </c>
      <c r="J6" s="42" t="s">
        <v>3</v>
      </c>
      <c r="K6" s="41" t="s">
        <v>4</v>
      </c>
      <c r="L6" s="44" t="s">
        <v>7</v>
      </c>
    </row>
    <row r="7" spans="1:12" ht="12.75">
      <c r="A7" s="4">
        <v>1</v>
      </c>
      <c r="B7" s="45" t="s">
        <v>120</v>
      </c>
      <c r="C7" s="17">
        <v>175</v>
      </c>
      <c r="D7" s="17"/>
      <c r="E7" s="17">
        <f aca="true" t="shared" si="0" ref="E7:E14">SUM(C7:D7)</f>
        <v>175</v>
      </c>
      <c r="F7" s="17">
        <v>157</v>
      </c>
      <c r="G7" s="17"/>
      <c r="H7" s="17">
        <f aca="true" t="shared" si="1" ref="H7:H14">SUM(F7:G7)</f>
        <v>157</v>
      </c>
      <c r="I7" s="17">
        <v>157</v>
      </c>
      <c r="J7" s="17"/>
      <c r="K7" s="4">
        <f aca="true" t="shared" si="2" ref="K7:K14">SUM(I7:J7)</f>
        <v>157</v>
      </c>
      <c r="L7" s="4">
        <f aca="true" t="shared" si="3" ref="L7:L14">SUM(K7,H7,E7)</f>
        <v>489</v>
      </c>
    </row>
    <row r="8" spans="1:12" ht="12.75">
      <c r="A8" s="4">
        <v>2</v>
      </c>
      <c r="B8" s="45" t="s">
        <v>121</v>
      </c>
      <c r="C8" s="17">
        <v>151</v>
      </c>
      <c r="D8" s="17">
        <v>10</v>
      </c>
      <c r="E8" s="17">
        <f t="shared" si="0"/>
        <v>161</v>
      </c>
      <c r="F8" s="17">
        <v>157</v>
      </c>
      <c r="G8" s="29">
        <v>10</v>
      </c>
      <c r="H8" s="17">
        <f t="shared" si="1"/>
        <v>167</v>
      </c>
      <c r="I8" s="17">
        <v>137</v>
      </c>
      <c r="J8" s="17">
        <v>10</v>
      </c>
      <c r="K8" s="4">
        <f t="shared" si="2"/>
        <v>147</v>
      </c>
      <c r="L8" s="4">
        <f t="shared" si="3"/>
        <v>475</v>
      </c>
    </row>
    <row r="9" spans="1:12" ht="12.75">
      <c r="A9" s="4">
        <v>3</v>
      </c>
      <c r="B9" s="45" t="s">
        <v>122</v>
      </c>
      <c r="C9" s="17">
        <v>148</v>
      </c>
      <c r="D9" s="17"/>
      <c r="E9" s="17">
        <f t="shared" si="0"/>
        <v>148</v>
      </c>
      <c r="F9" s="17">
        <v>172</v>
      </c>
      <c r="G9" s="17"/>
      <c r="H9" s="17">
        <f t="shared" si="1"/>
        <v>172</v>
      </c>
      <c r="I9" s="17">
        <v>185</v>
      </c>
      <c r="J9" s="17"/>
      <c r="K9" s="4">
        <f t="shared" si="2"/>
        <v>185</v>
      </c>
      <c r="L9" s="4">
        <f t="shared" si="3"/>
        <v>505</v>
      </c>
    </row>
    <row r="10" spans="1:12" ht="12.75">
      <c r="A10" s="4">
        <v>4</v>
      </c>
      <c r="B10" s="46" t="s">
        <v>123</v>
      </c>
      <c r="C10" s="17">
        <v>103</v>
      </c>
      <c r="D10" s="17">
        <v>10</v>
      </c>
      <c r="E10" s="17">
        <f t="shared" si="0"/>
        <v>113</v>
      </c>
      <c r="F10" s="17">
        <v>89</v>
      </c>
      <c r="G10" s="17">
        <v>10</v>
      </c>
      <c r="H10" s="17">
        <f t="shared" si="1"/>
        <v>99</v>
      </c>
      <c r="I10" s="17">
        <v>82</v>
      </c>
      <c r="J10" s="17">
        <v>10</v>
      </c>
      <c r="K10" s="4">
        <f t="shared" si="2"/>
        <v>92</v>
      </c>
      <c r="L10" s="4">
        <f t="shared" si="3"/>
        <v>304</v>
      </c>
    </row>
    <row r="11" spans="1:12" ht="12.75">
      <c r="A11" s="4">
        <v>5</v>
      </c>
      <c r="B11" s="45" t="s">
        <v>124</v>
      </c>
      <c r="C11" s="17">
        <v>161</v>
      </c>
      <c r="D11" s="17">
        <v>10</v>
      </c>
      <c r="E11" s="17">
        <f t="shared" si="0"/>
        <v>171</v>
      </c>
      <c r="F11" s="17">
        <v>191</v>
      </c>
      <c r="G11" s="17">
        <v>10</v>
      </c>
      <c r="H11" s="17">
        <f t="shared" si="1"/>
        <v>201</v>
      </c>
      <c r="I11" s="17">
        <v>113</v>
      </c>
      <c r="J11" s="17">
        <v>10</v>
      </c>
      <c r="K11" s="4">
        <f t="shared" si="2"/>
        <v>123</v>
      </c>
      <c r="L11" s="4">
        <f t="shared" si="3"/>
        <v>495</v>
      </c>
    </row>
    <row r="12" spans="1:12" ht="12.75">
      <c r="A12" s="4">
        <v>6</v>
      </c>
      <c r="B12" s="45" t="s">
        <v>125</v>
      </c>
      <c r="C12" s="17">
        <v>82</v>
      </c>
      <c r="D12" s="17">
        <v>10</v>
      </c>
      <c r="E12" s="17">
        <f t="shared" si="0"/>
        <v>92</v>
      </c>
      <c r="F12" s="17">
        <v>78</v>
      </c>
      <c r="G12" s="29">
        <v>10</v>
      </c>
      <c r="H12" s="17">
        <f t="shared" si="1"/>
        <v>88</v>
      </c>
      <c r="I12" s="17">
        <v>124</v>
      </c>
      <c r="J12" s="17">
        <v>10</v>
      </c>
      <c r="K12" s="4">
        <f t="shared" si="2"/>
        <v>134</v>
      </c>
      <c r="L12" s="4">
        <f t="shared" si="3"/>
        <v>314</v>
      </c>
    </row>
    <row r="13" spans="1:12" ht="12.75">
      <c r="A13" s="4">
        <v>7</v>
      </c>
      <c r="B13" s="45"/>
      <c r="C13" s="17"/>
      <c r="D13" s="17"/>
      <c r="E13" s="17">
        <f t="shared" si="0"/>
        <v>0</v>
      </c>
      <c r="F13" s="17"/>
      <c r="G13" s="17"/>
      <c r="H13" s="17">
        <f t="shared" si="1"/>
        <v>0</v>
      </c>
      <c r="I13" s="17"/>
      <c r="J13" s="17"/>
      <c r="K13" s="4">
        <f t="shared" si="2"/>
        <v>0</v>
      </c>
      <c r="L13" s="4">
        <f t="shared" si="3"/>
        <v>0</v>
      </c>
    </row>
    <row r="14" spans="1:12" ht="12.75">
      <c r="A14" s="4">
        <v>8</v>
      </c>
      <c r="B14" s="17"/>
      <c r="C14" s="17"/>
      <c r="D14" s="17"/>
      <c r="E14" s="17">
        <f t="shared" si="0"/>
        <v>0</v>
      </c>
      <c r="F14" s="17"/>
      <c r="G14" s="17"/>
      <c r="H14" s="17">
        <f t="shared" si="1"/>
        <v>0</v>
      </c>
      <c r="I14" s="29"/>
      <c r="J14" s="17"/>
      <c r="K14" s="4">
        <f t="shared" si="2"/>
        <v>0</v>
      </c>
      <c r="L14" s="4">
        <f t="shared" si="3"/>
        <v>0</v>
      </c>
    </row>
    <row r="15" spans="2:12" ht="12.75">
      <c r="B15" s="21"/>
      <c r="D15" s="11"/>
      <c r="E15" s="15">
        <f>SUM(E7:E14)</f>
        <v>860</v>
      </c>
      <c r="F15" s="11"/>
      <c r="H15" s="11">
        <f>SUM(H7:H14)</f>
        <v>884</v>
      </c>
      <c r="J15" s="11"/>
      <c r="K15" s="5">
        <f>SUM(K7:K14)</f>
        <v>838</v>
      </c>
      <c r="L15" s="2">
        <f>SUM(E15+H15+K15)</f>
        <v>2582</v>
      </c>
    </row>
    <row r="18" spans="2:14" ht="12.75">
      <c r="B18" s="35" t="s">
        <v>19</v>
      </c>
      <c r="N18" s="7"/>
    </row>
    <row r="20" spans="1:12" ht="25.5">
      <c r="A20" s="1" t="s">
        <v>0</v>
      </c>
      <c r="B20" s="22" t="s">
        <v>1</v>
      </c>
      <c r="C20" s="12" t="s">
        <v>2</v>
      </c>
      <c r="D20" s="36" t="s">
        <v>3</v>
      </c>
      <c r="E20" s="37" t="s">
        <v>4</v>
      </c>
      <c r="F20" s="13" t="s">
        <v>5</v>
      </c>
      <c r="G20" s="37" t="s">
        <v>3</v>
      </c>
      <c r="H20" s="36" t="s">
        <v>4</v>
      </c>
      <c r="I20" s="12" t="s">
        <v>6</v>
      </c>
      <c r="J20" s="36" t="s">
        <v>3</v>
      </c>
      <c r="K20" s="1" t="s">
        <v>4</v>
      </c>
      <c r="L20" s="3" t="s">
        <v>7</v>
      </c>
    </row>
    <row r="21" spans="1:12" ht="12.75">
      <c r="A21" s="4">
        <v>1</v>
      </c>
      <c r="B21" s="45" t="s">
        <v>120</v>
      </c>
      <c r="C21" s="17">
        <v>123</v>
      </c>
      <c r="D21" s="17"/>
      <c r="E21" s="17">
        <f>C21+D21</f>
        <v>123</v>
      </c>
      <c r="F21" s="17">
        <v>129</v>
      </c>
      <c r="G21" s="29"/>
      <c r="H21" s="17">
        <f>F21+G21</f>
        <v>129</v>
      </c>
      <c r="I21" s="17">
        <v>158</v>
      </c>
      <c r="J21" s="17"/>
      <c r="K21" s="4">
        <f>I21+J21</f>
        <v>158</v>
      </c>
      <c r="L21" s="4">
        <f>E21+H21+K21</f>
        <v>410</v>
      </c>
    </row>
    <row r="22" spans="1:12" ht="12.75">
      <c r="A22" s="4">
        <v>2</v>
      </c>
      <c r="B22" s="45" t="s">
        <v>122</v>
      </c>
      <c r="C22" s="17">
        <v>156</v>
      </c>
      <c r="D22" s="17"/>
      <c r="E22" s="17">
        <f aca="true" t="shared" si="4" ref="E22:E29">C22+D22</f>
        <v>156</v>
      </c>
      <c r="F22" s="17">
        <v>160</v>
      </c>
      <c r="G22" s="17"/>
      <c r="H22" s="17">
        <f aca="true" t="shared" si="5" ref="H22:H29">F22+G22</f>
        <v>160</v>
      </c>
      <c r="I22" s="17">
        <v>155</v>
      </c>
      <c r="J22" s="17"/>
      <c r="K22" s="4">
        <f aca="true" t="shared" si="6" ref="K22:K29">I22+J22</f>
        <v>155</v>
      </c>
      <c r="L22" s="4">
        <f aca="true" t="shared" si="7" ref="L22:L29">E22+H22+K22</f>
        <v>471</v>
      </c>
    </row>
    <row r="23" spans="1:12" ht="12.75" hidden="1">
      <c r="A23" s="4">
        <v>3</v>
      </c>
      <c r="B23" s="45"/>
      <c r="C23" s="17"/>
      <c r="D23" s="17"/>
      <c r="E23" s="17">
        <f t="shared" si="4"/>
        <v>0</v>
      </c>
      <c r="F23" s="17"/>
      <c r="G23" s="29"/>
      <c r="H23" s="17">
        <f t="shared" si="5"/>
        <v>0</v>
      </c>
      <c r="I23" s="17"/>
      <c r="J23" s="17"/>
      <c r="K23" s="4">
        <f t="shared" si="6"/>
        <v>0</v>
      </c>
      <c r="L23" s="4">
        <f t="shared" si="7"/>
        <v>0</v>
      </c>
    </row>
    <row r="24" spans="1:12" ht="12.75">
      <c r="A24" s="4">
        <v>3</v>
      </c>
      <c r="B24" s="45" t="s">
        <v>121</v>
      </c>
      <c r="C24" s="17">
        <v>199</v>
      </c>
      <c r="D24" s="17">
        <v>10</v>
      </c>
      <c r="E24" s="17">
        <f t="shared" si="4"/>
        <v>209</v>
      </c>
      <c r="F24" s="17">
        <v>134</v>
      </c>
      <c r="G24" s="17">
        <v>10</v>
      </c>
      <c r="H24" s="17">
        <f t="shared" si="5"/>
        <v>144</v>
      </c>
      <c r="I24" s="17">
        <v>169</v>
      </c>
      <c r="J24" s="17">
        <v>10</v>
      </c>
      <c r="K24" s="4">
        <f t="shared" si="6"/>
        <v>179</v>
      </c>
      <c r="L24" s="4">
        <f t="shared" si="7"/>
        <v>532</v>
      </c>
    </row>
    <row r="25" spans="1:12" ht="12.75">
      <c r="A25" s="4">
        <v>4</v>
      </c>
      <c r="B25" s="45" t="s">
        <v>125</v>
      </c>
      <c r="C25" s="17">
        <v>98</v>
      </c>
      <c r="D25" s="17">
        <v>10</v>
      </c>
      <c r="E25" s="17">
        <f t="shared" si="4"/>
        <v>108</v>
      </c>
      <c r="F25" s="17">
        <v>76</v>
      </c>
      <c r="G25" s="17">
        <v>10</v>
      </c>
      <c r="H25" s="17">
        <f t="shared" si="5"/>
        <v>86</v>
      </c>
      <c r="I25" s="17">
        <v>73</v>
      </c>
      <c r="J25" s="17">
        <v>10</v>
      </c>
      <c r="K25" s="4">
        <f t="shared" si="6"/>
        <v>83</v>
      </c>
      <c r="L25" s="4">
        <f t="shared" si="7"/>
        <v>277</v>
      </c>
    </row>
    <row r="26" spans="1:12" ht="12.75">
      <c r="A26" s="4">
        <v>5</v>
      </c>
      <c r="B26" s="45" t="s">
        <v>124</v>
      </c>
      <c r="C26" s="17">
        <v>164</v>
      </c>
      <c r="D26" s="17">
        <v>10</v>
      </c>
      <c r="E26" s="17">
        <f t="shared" si="4"/>
        <v>174</v>
      </c>
      <c r="F26" s="17">
        <v>160</v>
      </c>
      <c r="G26" s="17">
        <v>10</v>
      </c>
      <c r="H26" s="17">
        <f t="shared" si="5"/>
        <v>170</v>
      </c>
      <c r="I26" s="17">
        <v>137</v>
      </c>
      <c r="J26" s="17">
        <v>10</v>
      </c>
      <c r="K26" s="4">
        <f t="shared" si="6"/>
        <v>147</v>
      </c>
      <c r="L26" s="4">
        <f t="shared" si="7"/>
        <v>491</v>
      </c>
    </row>
    <row r="27" spans="1:12" ht="12.75">
      <c r="A27" s="4">
        <v>6</v>
      </c>
      <c r="B27" s="46" t="s">
        <v>123</v>
      </c>
      <c r="C27" s="17">
        <v>111</v>
      </c>
      <c r="D27" s="17">
        <v>10</v>
      </c>
      <c r="E27" s="17">
        <f t="shared" si="4"/>
        <v>121</v>
      </c>
      <c r="F27" s="17">
        <v>107</v>
      </c>
      <c r="G27" s="17">
        <v>10</v>
      </c>
      <c r="H27" s="17">
        <f t="shared" si="5"/>
        <v>117</v>
      </c>
      <c r="I27" s="17">
        <v>152</v>
      </c>
      <c r="J27" s="17">
        <v>10</v>
      </c>
      <c r="K27" s="4">
        <f t="shared" si="6"/>
        <v>162</v>
      </c>
      <c r="L27" s="4">
        <f t="shared" si="7"/>
        <v>400</v>
      </c>
    </row>
    <row r="28" spans="1:12" ht="12.75">
      <c r="A28" s="4">
        <v>7</v>
      </c>
      <c r="B28" s="45"/>
      <c r="C28" s="17"/>
      <c r="D28" s="17"/>
      <c r="E28" s="17">
        <f t="shared" si="4"/>
        <v>0</v>
      </c>
      <c r="F28" s="17"/>
      <c r="G28" s="17"/>
      <c r="H28" s="17">
        <f t="shared" si="5"/>
        <v>0</v>
      </c>
      <c r="I28" s="17"/>
      <c r="J28" s="17"/>
      <c r="K28" s="4">
        <f t="shared" si="6"/>
        <v>0</v>
      </c>
      <c r="L28" s="4">
        <f t="shared" si="7"/>
        <v>0</v>
      </c>
    </row>
    <row r="29" spans="1:12" ht="12.75">
      <c r="A29" s="4">
        <v>8</v>
      </c>
      <c r="B29" s="17"/>
      <c r="C29" s="17"/>
      <c r="D29" s="17"/>
      <c r="E29" s="17">
        <f t="shared" si="4"/>
        <v>0</v>
      </c>
      <c r="F29" s="17"/>
      <c r="G29" s="17"/>
      <c r="H29" s="17">
        <f t="shared" si="5"/>
        <v>0</v>
      </c>
      <c r="I29" s="17"/>
      <c r="J29" s="17"/>
      <c r="K29" s="4">
        <f t="shared" si="6"/>
        <v>0</v>
      </c>
      <c r="L29" s="4">
        <f t="shared" si="7"/>
        <v>0</v>
      </c>
    </row>
    <row r="30" spans="2:12" ht="12.75">
      <c r="B30" s="21"/>
      <c r="D30" s="11"/>
      <c r="E30" s="15">
        <f>SUM(E21:E29)</f>
        <v>891</v>
      </c>
      <c r="F30" s="11"/>
      <c r="H30" s="11">
        <f>SUM(H21:H29)</f>
        <v>806</v>
      </c>
      <c r="J30" s="11"/>
      <c r="K30" s="5">
        <f>SUM(K21:K29)</f>
        <v>884</v>
      </c>
      <c r="L30" s="2">
        <f>SUM(E30+H30+K30)</f>
        <v>2581</v>
      </c>
    </row>
    <row r="34" ht="12.75">
      <c r="B34" s="35" t="s">
        <v>20</v>
      </c>
    </row>
    <row r="36" spans="1:12" ht="25.5">
      <c r="A36" s="1" t="s">
        <v>0</v>
      </c>
      <c r="B36" s="22" t="s">
        <v>1</v>
      </c>
      <c r="C36" s="12" t="s">
        <v>2</v>
      </c>
      <c r="D36" s="36" t="s">
        <v>3</v>
      </c>
      <c r="E36" s="37" t="s">
        <v>4</v>
      </c>
      <c r="F36" s="13" t="s">
        <v>5</v>
      </c>
      <c r="G36" s="37" t="s">
        <v>3</v>
      </c>
      <c r="H36" s="36" t="s">
        <v>4</v>
      </c>
      <c r="I36" s="12" t="s">
        <v>6</v>
      </c>
      <c r="J36" s="36" t="s">
        <v>3</v>
      </c>
      <c r="K36" s="1" t="s">
        <v>4</v>
      </c>
      <c r="L36" s="3" t="s">
        <v>7</v>
      </c>
    </row>
    <row r="37" spans="1:12" ht="12.75">
      <c r="A37" s="4">
        <v>1</v>
      </c>
      <c r="B37" s="45" t="s">
        <v>122</v>
      </c>
      <c r="C37" s="17">
        <v>164</v>
      </c>
      <c r="D37" s="17"/>
      <c r="E37" s="17">
        <f aca="true" t="shared" si="8" ref="E37:E44">C37+D37</f>
        <v>164</v>
      </c>
      <c r="F37" s="17">
        <v>147</v>
      </c>
      <c r="G37" s="29"/>
      <c r="H37" s="17">
        <f aca="true" t="shared" si="9" ref="H37:H44">F37+G37</f>
        <v>147</v>
      </c>
      <c r="I37" s="17">
        <v>170</v>
      </c>
      <c r="J37" s="17"/>
      <c r="K37" s="4">
        <f aca="true" t="shared" si="10" ref="K37:K44">I37+J37</f>
        <v>170</v>
      </c>
      <c r="L37" s="4">
        <f aca="true" t="shared" si="11" ref="L37:L45">E37+H37+K37</f>
        <v>481</v>
      </c>
    </row>
    <row r="38" spans="1:12" ht="12.75">
      <c r="A38" s="4">
        <v>2</v>
      </c>
      <c r="B38" s="45" t="s">
        <v>121</v>
      </c>
      <c r="C38" s="17">
        <v>104</v>
      </c>
      <c r="D38" s="17">
        <v>10</v>
      </c>
      <c r="E38" s="17">
        <f t="shared" si="8"/>
        <v>114</v>
      </c>
      <c r="F38" s="17">
        <v>175</v>
      </c>
      <c r="G38" s="17">
        <v>10</v>
      </c>
      <c r="H38" s="17">
        <f t="shared" si="9"/>
        <v>185</v>
      </c>
      <c r="I38" s="17">
        <v>133</v>
      </c>
      <c r="J38" s="17">
        <v>10</v>
      </c>
      <c r="K38" s="4">
        <f t="shared" si="10"/>
        <v>143</v>
      </c>
      <c r="L38" s="4">
        <f t="shared" si="11"/>
        <v>442</v>
      </c>
    </row>
    <row r="39" spans="1:12" ht="12.75">
      <c r="A39" s="4">
        <v>3</v>
      </c>
      <c r="B39" s="45" t="s">
        <v>125</v>
      </c>
      <c r="C39" s="17">
        <v>91</v>
      </c>
      <c r="D39" s="17">
        <v>10</v>
      </c>
      <c r="E39" s="17">
        <f t="shared" si="8"/>
        <v>101</v>
      </c>
      <c r="F39" s="17">
        <v>73</v>
      </c>
      <c r="G39" s="29">
        <v>10</v>
      </c>
      <c r="H39" s="17">
        <f t="shared" si="9"/>
        <v>83</v>
      </c>
      <c r="I39" s="17">
        <v>77</v>
      </c>
      <c r="J39" s="17">
        <v>10</v>
      </c>
      <c r="K39" s="4">
        <f t="shared" si="10"/>
        <v>87</v>
      </c>
      <c r="L39" s="4">
        <f t="shared" si="11"/>
        <v>271</v>
      </c>
    </row>
    <row r="40" spans="1:12" ht="12.75">
      <c r="A40" s="4">
        <v>4</v>
      </c>
      <c r="B40" s="45" t="s">
        <v>124</v>
      </c>
      <c r="C40" s="17">
        <v>101</v>
      </c>
      <c r="D40" s="17">
        <v>10</v>
      </c>
      <c r="E40" s="17">
        <f t="shared" si="8"/>
        <v>111</v>
      </c>
      <c r="F40" s="17">
        <v>117</v>
      </c>
      <c r="G40" s="17">
        <v>10</v>
      </c>
      <c r="H40" s="17">
        <f t="shared" si="9"/>
        <v>127</v>
      </c>
      <c r="I40" s="17">
        <v>145</v>
      </c>
      <c r="J40" s="17">
        <v>10</v>
      </c>
      <c r="K40" s="4">
        <f t="shared" si="10"/>
        <v>155</v>
      </c>
      <c r="L40" s="4">
        <f t="shared" si="11"/>
        <v>393</v>
      </c>
    </row>
    <row r="41" spans="1:12" ht="12.75">
      <c r="A41" s="4">
        <v>5</v>
      </c>
      <c r="B41" s="45" t="s">
        <v>189</v>
      </c>
      <c r="C41" s="17">
        <v>153</v>
      </c>
      <c r="D41" s="17">
        <v>10</v>
      </c>
      <c r="E41" s="17">
        <f t="shared" si="8"/>
        <v>163</v>
      </c>
      <c r="F41" s="17">
        <v>120</v>
      </c>
      <c r="G41" s="17">
        <v>10</v>
      </c>
      <c r="H41" s="17">
        <f t="shared" si="9"/>
        <v>130</v>
      </c>
      <c r="I41" s="17">
        <v>119</v>
      </c>
      <c r="J41" s="17">
        <v>10</v>
      </c>
      <c r="K41" s="4">
        <f t="shared" si="10"/>
        <v>129</v>
      </c>
      <c r="L41" s="4">
        <f t="shared" si="11"/>
        <v>422</v>
      </c>
    </row>
    <row r="42" spans="1:12" ht="12.75">
      <c r="A42" s="4">
        <v>6</v>
      </c>
      <c r="B42" s="45" t="s">
        <v>190</v>
      </c>
      <c r="C42" s="17">
        <v>88</v>
      </c>
      <c r="D42" s="17">
        <v>10</v>
      </c>
      <c r="E42" s="17">
        <f>C42+D42</f>
        <v>98</v>
      </c>
      <c r="F42" s="17">
        <v>62</v>
      </c>
      <c r="G42" s="17">
        <v>10</v>
      </c>
      <c r="H42" s="17">
        <f>F42+G42</f>
        <v>72</v>
      </c>
      <c r="I42" s="17">
        <v>127</v>
      </c>
      <c r="J42" s="17">
        <v>10</v>
      </c>
      <c r="K42" s="4">
        <f>I42+J42</f>
        <v>137</v>
      </c>
      <c r="L42" s="4">
        <f>E42+H42+K42</f>
        <v>307</v>
      </c>
    </row>
    <row r="43" spans="1:12" ht="12.75">
      <c r="A43" s="4">
        <v>7</v>
      </c>
      <c r="B43" s="45"/>
      <c r="C43" s="17"/>
      <c r="D43" s="17"/>
      <c r="E43" s="17">
        <f t="shared" si="8"/>
        <v>0</v>
      </c>
      <c r="F43" s="17"/>
      <c r="G43" s="17"/>
      <c r="H43" s="17">
        <f t="shared" si="9"/>
        <v>0</v>
      </c>
      <c r="I43" s="17"/>
      <c r="J43" s="17"/>
      <c r="K43" s="4">
        <f t="shared" si="10"/>
        <v>0</v>
      </c>
      <c r="L43" s="4">
        <f t="shared" si="11"/>
        <v>0</v>
      </c>
    </row>
    <row r="44" spans="1:12" ht="12.75">
      <c r="A44" s="4">
        <v>8</v>
      </c>
      <c r="B44" s="46"/>
      <c r="C44" s="17"/>
      <c r="D44" s="17"/>
      <c r="E44" s="17">
        <f t="shared" si="8"/>
        <v>0</v>
      </c>
      <c r="F44" s="17"/>
      <c r="G44" s="29"/>
      <c r="H44" s="17">
        <f t="shared" si="9"/>
        <v>0</v>
      </c>
      <c r="I44" s="17"/>
      <c r="J44" s="17"/>
      <c r="K44" s="4">
        <f t="shared" si="10"/>
        <v>0</v>
      </c>
      <c r="L44" s="4">
        <f t="shared" si="11"/>
        <v>0</v>
      </c>
    </row>
    <row r="45" spans="5:12" ht="12.75">
      <c r="E45" s="18">
        <f>SUM(E37:E44)</f>
        <v>751</v>
      </c>
      <c r="H45" s="18">
        <f>SUM(H37:H44)</f>
        <v>744</v>
      </c>
      <c r="K45" s="5">
        <f>SUM(K37:K44)</f>
        <v>821</v>
      </c>
      <c r="L45" s="8">
        <f t="shared" si="11"/>
        <v>2316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Drachen95</cp:lastModifiedBy>
  <cp:lastPrinted>2013-03-21T16:23:12Z</cp:lastPrinted>
  <dcterms:created xsi:type="dcterms:W3CDTF">2007-01-09T20:26:07Z</dcterms:created>
  <dcterms:modified xsi:type="dcterms:W3CDTF">2013-03-24T13:38:14Z</dcterms:modified>
  <cp:category/>
  <cp:version/>
  <cp:contentType/>
  <cp:contentStatus/>
</cp:coreProperties>
</file>