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7530" windowHeight="4755" tabRatio="596" firstSheet="7" activeTab="11"/>
  </bookViews>
  <sheets>
    <sheet name="Blues Brothers" sheetId="1" r:id="rId1"/>
    <sheet name="Die Unbestechlichen" sheetId="2" r:id="rId2"/>
    <sheet name="Flying Flamm" sheetId="3" r:id="rId3"/>
    <sheet name="DC Zuarin" sheetId="4" r:id="rId4"/>
    <sheet name="Easttowndragons" sheetId="5" r:id="rId5"/>
    <sheet name="ETD" sheetId="6" r:id="rId6"/>
    <sheet name="Sunshine Dragons" sheetId="7" r:id="rId7"/>
    <sheet name="Die Forletzten" sheetId="8" r:id="rId8"/>
    <sheet name="Hansano's Töchter" sheetId="9" r:id="rId9"/>
    <sheet name="Red Devils" sheetId="10" r:id="rId10"/>
    <sheet name="Flying Turtles" sheetId="11" r:id="rId11"/>
    <sheet name="Gesamtergebnisse" sheetId="12" r:id="rId12"/>
    <sheet name="Einzelergebnis Frauen" sheetId="13" r:id="rId13"/>
    <sheet name="Einzelergebnis Männer" sheetId="14" r:id="rId14"/>
    <sheet name="1.Tagesspielbericht" sheetId="15" r:id="rId15"/>
    <sheet name="2.Tagesspielbericht" sheetId="16" r:id="rId16"/>
    <sheet name="3.Tagesspielbericht" sheetId="17" r:id="rId17"/>
  </sheets>
  <definedNames/>
  <calcPr fullCalcOnLoad="1"/>
</workbook>
</file>

<file path=xl/sharedStrings.xml><?xml version="1.0" encoding="utf-8"?>
<sst xmlns="http://schemas.openxmlformats.org/spreadsheetml/2006/main" count="1354" uniqueCount="185">
  <si>
    <t>lfd.Nr.</t>
  </si>
  <si>
    <t>Spieler</t>
  </si>
  <si>
    <t>Spiel1</t>
  </si>
  <si>
    <t>Handycap/ Gutschrift</t>
  </si>
  <si>
    <t>gesamt</t>
  </si>
  <si>
    <t>Spiel2</t>
  </si>
  <si>
    <t>Spiel3</t>
  </si>
  <si>
    <t>Endstand</t>
  </si>
  <si>
    <t>Flying Turtles</t>
  </si>
  <si>
    <t>Red Devils</t>
  </si>
  <si>
    <t>Die Forletzten</t>
  </si>
  <si>
    <t>Sunshine Dragons</t>
  </si>
  <si>
    <t>Die Unbestechlichen</t>
  </si>
  <si>
    <t>Flying Caps</t>
  </si>
  <si>
    <t>Team</t>
  </si>
  <si>
    <t>Punkte</t>
  </si>
  <si>
    <t>Höchstes Herrenspiel</t>
  </si>
  <si>
    <t>Höchstes Damenspiel</t>
  </si>
  <si>
    <t>Erster Turkey</t>
  </si>
  <si>
    <t>Höchste  6-er Serie</t>
  </si>
  <si>
    <t>1.Spieltag</t>
  </si>
  <si>
    <t>2.Spieltag</t>
  </si>
  <si>
    <t>3.Spieltag</t>
  </si>
  <si>
    <t>Platz</t>
  </si>
  <si>
    <t>Name</t>
  </si>
  <si>
    <t>Spiel 1</t>
  </si>
  <si>
    <t>Spiel 2</t>
  </si>
  <si>
    <t>Spiel 3</t>
  </si>
  <si>
    <t>Spiel 4</t>
  </si>
  <si>
    <t>Spiel 5</t>
  </si>
  <si>
    <t>Spiel 6</t>
  </si>
  <si>
    <t>Spiel 7</t>
  </si>
  <si>
    <t>Spiel 8</t>
  </si>
  <si>
    <t>Spiel 9</t>
  </si>
  <si>
    <t>Pins ges.</t>
  </si>
  <si>
    <t>Spiele</t>
  </si>
  <si>
    <t>Ø</t>
  </si>
  <si>
    <t>Gesamt</t>
  </si>
  <si>
    <t>Blues Brothers</t>
  </si>
  <si>
    <t>Hansano's Töchter</t>
  </si>
  <si>
    <t>Dirk, Memmert</t>
  </si>
  <si>
    <t>Johanna, Waszkowiak</t>
  </si>
  <si>
    <t>Reinhard, Adler</t>
  </si>
  <si>
    <t>Ronald, Hölzel</t>
  </si>
  <si>
    <t>Henry,Weihrich</t>
  </si>
  <si>
    <t>Daniel, Bobzin</t>
  </si>
  <si>
    <t>Easttowndragons</t>
  </si>
  <si>
    <t>Detlef Baumann</t>
  </si>
  <si>
    <t>Katrin, Schrubbe</t>
  </si>
  <si>
    <t>Kirstin, Weihrich</t>
  </si>
  <si>
    <t>Stephan, Waszkowiak</t>
  </si>
  <si>
    <t>Ralph Peters</t>
  </si>
  <si>
    <t>Sabrina Freitag</t>
  </si>
  <si>
    <t>Antje Waszkowiak</t>
  </si>
  <si>
    <t>3.Spiel</t>
  </si>
  <si>
    <t>2.Spiel</t>
  </si>
  <si>
    <t>1.Spiel</t>
  </si>
  <si>
    <t>Pins</t>
  </si>
  <si>
    <t>DC Zuarin</t>
  </si>
  <si>
    <t>Easttown Dragons</t>
  </si>
  <si>
    <t>Dörte Scheffelmeier</t>
  </si>
  <si>
    <t>Ingo Bösel</t>
  </si>
  <si>
    <t>Torsten Schallock</t>
  </si>
  <si>
    <t>Ditmar Schultz</t>
  </si>
  <si>
    <t>Willi Lübbe</t>
  </si>
  <si>
    <t>Henry Weihrich</t>
  </si>
  <si>
    <t>Silvio Schmidt</t>
  </si>
  <si>
    <t>Ronny Vicenty</t>
  </si>
  <si>
    <t>Brigitte Engel</t>
  </si>
  <si>
    <t>Sebastian Jahn</t>
  </si>
  <si>
    <t>de Zuariner</t>
  </si>
  <si>
    <t>Jens Bugenhagen</t>
  </si>
  <si>
    <t>Steffen Stockmann</t>
  </si>
  <si>
    <t>Sven Hagemeister</t>
  </si>
  <si>
    <t>Kerstin Berlin</t>
  </si>
  <si>
    <t>Gunnar Esemann</t>
  </si>
  <si>
    <t>Stefan Lude</t>
  </si>
  <si>
    <t>Thomas Berg</t>
  </si>
  <si>
    <t>Marco Frahm</t>
  </si>
  <si>
    <t>Die Unbestechen</t>
  </si>
  <si>
    <t>Punkte Sp. 1</t>
  </si>
  <si>
    <t>Punkte Sp. 3</t>
  </si>
  <si>
    <t>Punkte Sp. 2</t>
  </si>
  <si>
    <t>Thomas Rubin</t>
  </si>
  <si>
    <t>Ralf Vidra</t>
  </si>
  <si>
    <t>East Town Dragons</t>
  </si>
  <si>
    <t>De Zuariner</t>
  </si>
  <si>
    <t>Hansanos Töchter</t>
  </si>
  <si>
    <t>ges. Punkte</t>
  </si>
  <si>
    <t>Ronald Schreier</t>
  </si>
  <si>
    <t>Martina Säuberlich</t>
  </si>
  <si>
    <t>Sven Brodehl</t>
  </si>
  <si>
    <t>Sylva Meusling</t>
  </si>
  <si>
    <t>Kai Brennig</t>
  </si>
  <si>
    <t>Christina Wendt</t>
  </si>
  <si>
    <t>Punkte bisher</t>
  </si>
  <si>
    <t>Punkte 2.Spieltag</t>
  </si>
  <si>
    <t>Dana Awe</t>
  </si>
  <si>
    <t>Matthias Fritz</t>
  </si>
  <si>
    <t>Yvonne Ryll</t>
  </si>
  <si>
    <t>Platzierung</t>
  </si>
  <si>
    <t>1.Platz</t>
  </si>
  <si>
    <t>2.Platz</t>
  </si>
  <si>
    <t>3.Platz</t>
  </si>
  <si>
    <t>4.Platz</t>
  </si>
  <si>
    <t>5.Platz</t>
  </si>
  <si>
    <t>6.Platz</t>
  </si>
  <si>
    <t>7.Platz</t>
  </si>
  <si>
    <t>8.Platz</t>
  </si>
  <si>
    <t>10.Platz</t>
  </si>
  <si>
    <t>Flying Flamm</t>
  </si>
  <si>
    <t>ETD</t>
  </si>
  <si>
    <t>Punkte 1.Spieltag</t>
  </si>
  <si>
    <t>Jens Schwaß</t>
  </si>
  <si>
    <t>Olaf Hahn</t>
  </si>
  <si>
    <t>Inga Tschinkel</t>
  </si>
  <si>
    <t>Jan Fenner</t>
  </si>
  <si>
    <t>Mathias Kempke</t>
  </si>
  <si>
    <t>Nils Wernecke</t>
  </si>
  <si>
    <t>Marco Grunert</t>
  </si>
  <si>
    <t>Heiko Dinkler</t>
  </si>
  <si>
    <t>Maik Dinkler</t>
  </si>
  <si>
    <t>Daniel Scharf</t>
  </si>
  <si>
    <t>Marcel Stulz</t>
  </si>
  <si>
    <t>Steffen Nelz</t>
  </si>
  <si>
    <t>Stefanie Klein</t>
  </si>
  <si>
    <t>Elke Angerhöfer</t>
  </si>
  <si>
    <t>Andre Mahncke</t>
  </si>
  <si>
    <t>Martin Wolff</t>
  </si>
  <si>
    <t>Sven Heuser</t>
  </si>
  <si>
    <t>Andre Lettau</t>
  </si>
  <si>
    <t>Katrin Grühl</t>
  </si>
  <si>
    <t>Jens Peter</t>
  </si>
  <si>
    <t>Tommi</t>
  </si>
  <si>
    <t xml:space="preserve">Jana </t>
  </si>
  <si>
    <t>Katrin</t>
  </si>
  <si>
    <t>Anna Vanselow</t>
  </si>
  <si>
    <t>Jörg</t>
  </si>
  <si>
    <t>Bernd Hille</t>
  </si>
  <si>
    <t>Gerd Herbusch</t>
  </si>
  <si>
    <t>11.Platz</t>
  </si>
  <si>
    <t>Alexander Kühn</t>
  </si>
  <si>
    <t>Babette Krumm</t>
  </si>
  <si>
    <t>Besten 5.</t>
  </si>
  <si>
    <t>Besten5.</t>
  </si>
  <si>
    <t>9.Platz</t>
  </si>
  <si>
    <t>Marie Ehmcke</t>
  </si>
  <si>
    <t>Mathias Vandrey</t>
  </si>
  <si>
    <t>Dennis Hartmann</t>
  </si>
  <si>
    <t>Steffen Netz</t>
  </si>
  <si>
    <t>Marco Kröger</t>
  </si>
  <si>
    <t>Arne Jachtmann</t>
  </si>
  <si>
    <t>Andrina Stein</t>
  </si>
  <si>
    <t>Andina Stein</t>
  </si>
  <si>
    <t>Daniel Bobzin</t>
  </si>
  <si>
    <t>Thomas Brust</t>
  </si>
  <si>
    <t>Katrin Schrubbe</t>
  </si>
  <si>
    <t>Claudia Martens</t>
  </si>
  <si>
    <t>Sandra</t>
  </si>
  <si>
    <t>Marcel</t>
  </si>
  <si>
    <t>Krümel</t>
  </si>
  <si>
    <t xml:space="preserve">Marcel   </t>
  </si>
  <si>
    <t>Nicole Reischmann</t>
  </si>
  <si>
    <t>Thomas Krull</t>
  </si>
  <si>
    <t>Rene Knoop</t>
  </si>
  <si>
    <t>Anja Affeldt</t>
  </si>
  <si>
    <t>Anne Pommeranz</t>
  </si>
  <si>
    <t>Dörte Widrinka</t>
  </si>
  <si>
    <t>Franca Bösel</t>
  </si>
  <si>
    <t>Ronny, Vicenty</t>
  </si>
  <si>
    <t>Thomas, Rubin</t>
  </si>
  <si>
    <t>Stefan, Lude</t>
  </si>
  <si>
    <t>Steffi</t>
  </si>
  <si>
    <t xml:space="preserve">Guido Lenzner </t>
  </si>
  <si>
    <t>Sebastian Fiedler</t>
  </si>
  <si>
    <t>Michael Schindel</t>
  </si>
  <si>
    <t>Jan Zeidler</t>
  </si>
  <si>
    <t>Andy</t>
  </si>
  <si>
    <t>Thomas Engel</t>
  </si>
  <si>
    <t>Falk Decker</t>
  </si>
  <si>
    <t>Martin Hölzel</t>
  </si>
  <si>
    <t>Ansgar Braasch</t>
  </si>
  <si>
    <t>Robert Hagenstein</t>
  </si>
  <si>
    <t>Maik Homuth</t>
  </si>
  <si>
    <t>Holger Fischer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</si>
</sst>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29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2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Fill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12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8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18" xfId="0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20" xfId="0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left"/>
    </xf>
    <xf numFmtId="2" fontId="0" fillId="0" borderId="0" xfId="0" applyNumberFormat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26" xfId="0" applyBorder="1" applyAlignment="1">
      <alignment/>
    </xf>
    <xf numFmtId="0" fontId="0" fillId="0" borderId="0" xfId="0" applyAlignment="1">
      <alignment horizontal="right"/>
    </xf>
    <xf numFmtId="0" fontId="0" fillId="0" borderId="19" xfId="0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9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12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9" xfId="0" applyFont="1" applyFill="1" applyBorder="1" applyAlignment="1">
      <alignment horizontal="center"/>
    </xf>
  </cellXfs>
  <cellStyles count="50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Euro" xfId="47"/>
    <cellStyle name="Gut" xfId="48"/>
    <cellStyle name="Hyperlink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zoomScalePageLayoutView="0" workbookViewId="0" topLeftCell="A19">
      <selection activeCell="J1" sqref="J1:J16384"/>
    </sheetView>
  </sheetViews>
  <sheetFormatPr defaultColWidth="11.421875" defaultRowHeight="12.75"/>
  <cols>
    <col min="1" max="1" width="3.57421875" style="0" customWidth="1"/>
    <col min="2" max="2" width="17.421875" style="75" bestFit="1" customWidth="1"/>
    <col min="3" max="3" width="7.57421875" style="12" customWidth="1"/>
    <col min="4" max="4" width="9.8515625" style="12" bestFit="1" customWidth="1"/>
    <col min="5" max="5" width="7.140625" style="12" bestFit="1" customWidth="1"/>
    <col min="6" max="6" width="8.421875" style="12" customWidth="1"/>
    <col min="7" max="7" width="9.8515625" style="12" bestFit="1" customWidth="1"/>
    <col min="8" max="8" width="7.140625" style="12" bestFit="1" customWidth="1"/>
    <col min="9" max="9" width="8.57421875" style="12" customWidth="1"/>
    <col min="10" max="10" width="9.8515625" style="12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38</v>
      </c>
    </row>
    <row r="2" ht="15.75">
      <c r="A2" s="8"/>
    </row>
    <row r="3" ht="15.75">
      <c r="A3" s="8"/>
    </row>
    <row r="4" spans="1:2" ht="15.75">
      <c r="A4" s="8"/>
      <c r="B4" s="76" t="s">
        <v>20</v>
      </c>
    </row>
    <row r="6" spans="1:12" ht="26.25" thickBot="1">
      <c r="A6" s="1" t="s">
        <v>0</v>
      </c>
      <c r="B6" s="33" t="s">
        <v>1</v>
      </c>
      <c r="C6" s="14" t="s">
        <v>2</v>
      </c>
      <c r="D6" s="80" t="s">
        <v>3</v>
      </c>
      <c r="E6" s="81" t="s">
        <v>4</v>
      </c>
      <c r="F6" s="15" t="s">
        <v>5</v>
      </c>
      <c r="G6" s="81" t="s">
        <v>3</v>
      </c>
      <c r="H6" s="80" t="s">
        <v>4</v>
      </c>
      <c r="I6" s="14" t="s">
        <v>6</v>
      </c>
      <c r="J6" s="80" t="s">
        <v>3</v>
      </c>
      <c r="K6" s="1" t="s">
        <v>4</v>
      </c>
      <c r="L6" s="5" t="s">
        <v>7</v>
      </c>
    </row>
    <row r="7" spans="1:12" ht="12.75">
      <c r="A7" s="30">
        <v>1</v>
      </c>
      <c r="B7" s="54" t="s">
        <v>63</v>
      </c>
      <c r="D7" s="13"/>
      <c r="E7" s="12">
        <f aca="true" t="shared" si="0" ref="E7:E16">SUM(C7:D7)</f>
        <v>0</v>
      </c>
      <c r="F7" s="13">
        <v>108</v>
      </c>
      <c r="G7" s="13"/>
      <c r="H7" s="13">
        <f aca="true" t="shared" si="1" ref="H7:H16">SUM(F7:G7)</f>
        <v>108</v>
      </c>
      <c r="I7" s="50">
        <v>126</v>
      </c>
      <c r="J7" s="13"/>
      <c r="K7">
        <f aca="true" t="shared" si="2" ref="K7:K16">SUM(I7:J7)</f>
        <v>126</v>
      </c>
      <c r="L7" s="4">
        <f aca="true" t="shared" si="3" ref="L7:L16">SUM(K7,H7,E7)</f>
        <v>234</v>
      </c>
    </row>
    <row r="8" spans="1:12" ht="12.75">
      <c r="A8" s="31">
        <v>2</v>
      </c>
      <c r="B8" s="54" t="s">
        <v>116</v>
      </c>
      <c r="C8" s="12">
        <v>128</v>
      </c>
      <c r="D8" s="13"/>
      <c r="E8" s="12">
        <f t="shared" si="0"/>
        <v>128</v>
      </c>
      <c r="F8" s="13">
        <v>108</v>
      </c>
      <c r="G8" s="61"/>
      <c r="H8" s="13">
        <f t="shared" si="1"/>
        <v>108</v>
      </c>
      <c r="I8" s="16">
        <v>105</v>
      </c>
      <c r="J8" s="13"/>
      <c r="K8">
        <f t="shared" si="2"/>
        <v>105</v>
      </c>
      <c r="L8" s="4">
        <f t="shared" si="3"/>
        <v>341</v>
      </c>
    </row>
    <row r="9" spans="1:12" ht="12.75">
      <c r="A9" s="31">
        <v>3</v>
      </c>
      <c r="B9" s="54" t="s">
        <v>115</v>
      </c>
      <c r="C9" s="12">
        <v>71</v>
      </c>
      <c r="D9" s="13">
        <v>10</v>
      </c>
      <c r="E9" s="12">
        <f t="shared" si="0"/>
        <v>81</v>
      </c>
      <c r="F9" s="13">
        <v>129</v>
      </c>
      <c r="G9" s="13">
        <v>10</v>
      </c>
      <c r="H9" s="13">
        <f t="shared" si="1"/>
        <v>139</v>
      </c>
      <c r="I9" s="16">
        <v>79</v>
      </c>
      <c r="J9" s="13">
        <v>10</v>
      </c>
      <c r="K9">
        <f t="shared" si="2"/>
        <v>89</v>
      </c>
      <c r="L9" s="4">
        <f t="shared" si="3"/>
        <v>309</v>
      </c>
    </row>
    <row r="10" spans="1:12" ht="12.75">
      <c r="A10" s="31">
        <v>4</v>
      </c>
      <c r="B10" s="77" t="s">
        <v>75</v>
      </c>
      <c r="C10" s="12">
        <v>94</v>
      </c>
      <c r="D10" s="13"/>
      <c r="E10" s="12">
        <f t="shared" si="0"/>
        <v>94</v>
      </c>
      <c r="F10" s="13">
        <v>87</v>
      </c>
      <c r="H10" s="13">
        <f t="shared" si="1"/>
        <v>87</v>
      </c>
      <c r="I10" s="16"/>
      <c r="J10" s="13"/>
      <c r="K10">
        <f t="shared" si="2"/>
        <v>0</v>
      </c>
      <c r="L10" s="4">
        <f t="shared" si="3"/>
        <v>181</v>
      </c>
    </row>
    <row r="11" spans="1:12" ht="12.75">
      <c r="A11" s="31">
        <v>5</v>
      </c>
      <c r="B11" s="54" t="s">
        <v>71</v>
      </c>
      <c r="C11" s="12">
        <v>86</v>
      </c>
      <c r="D11" s="13"/>
      <c r="E11" s="12">
        <f t="shared" si="0"/>
        <v>86</v>
      </c>
      <c r="F11" s="13"/>
      <c r="G11" s="13"/>
      <c r="H11" s="13">
        <f t="shared" si="1"/>
        <v>0</v>
      </c>
      <c r="I11" s="16">
        <v>92</v>
      </c>
      <c r="J11" s="13"/>
      <c r="K11">
        <f t="shared" si="2"/>
        <v>92</v>
      </c>
      <c r="L11" s="4">
        <f t="shared" si="3"/>
        <v>178</v>
      </c>
    </row>
    <row r="12" spans="1:12" ht="12.75">
      <c r="A12" s="31">
        <v>6</v>
      </c>
      <c r="B12" s="54" t="s">
        <v>117</v>
      </c>
      <c r="C12" s="12">
        <v>113</v>
      </c>
      <c r="D12" s="13"/>
      <c r="E12" s="12">
        <f t="shared" si="0"/>
        <v>113</v>
      </c>
      <c r="F12" s="13">
        <v>113</v>
      </c>
      <c r="G12" s="27"/>
      <c r="H12" s="19">
        <f t="shared" si="1"/>
        <v>113</v>
      </c>
      <c r="I12" s="13">
        <v>128</v>
      </c>
      <c r="J12" s="26"/>
      <c r="K12">
        <f t="shared" si="2"/>
        <v>128</v>
      </c>
      <c r="L12" s="4">
        <f t="shared" si="3"/>
        <v>354</v>
      </c>
    </row>
    <row r="13" spans="1:12" ht="12.75">
      <c r="A13">
        <v>7</v>
      </c>
      <c r="B13" s="32" t="s">
        <v>72</v>
      </c>
      <c r="C13" s="12">
        <v>156</v>
      </c>
      <c r="D13" s="13"/>
      <c r="E13" s="12">
        <f t="shared" si="0"/>
        <v>156</v>
      </c>
      <c r="F13" s="13">
        <v>107</v>
      </c>
      <c r="G13" s="13"/>
      <c r="H13" s="13">
        <f t="shared" si="1"/>
        <v>107</v>
      </c>
      <c r="I13" s="13">
        <v>134</v>
      </c>
      <c r="J13" s="13"/>
      <c r="K13">
        <f t="shared" si="2"/>
        <v>134</v>
      </c>
      <c r="L13" s="4">
        <f t="shared" si="3"/>
        <v>397</v>
      </c>
    </row>
    <row r="14" spans="1:12" ht="12.75">
      <c r="A14">
        <v>8</v>
      </c>
      <c r="B14" s="78"/>
      <c r="D14" s="13"/>
      <c r="E14" s="12">
        <f t="shared" si="0"/>
        <v>0</v>
      </c>
      <c r="F14" s="13"/>
      <c r="G14" s="13"/>
      <c r="H14" s="13">
        <f t="shared" si="1"/>
        <v>0</v>
      </c>
      <c r="I14" s="25"/>
      <c r="J14" s="13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32"/>
      <c r="D15" s="13"/>
      <c r="E15" s="12">
        <f t="shared" si="0"/>
        <v>0</v>
      </c>
      <c r="F15" s="13"/>
      <c r="H15" s="13">
        <f t="shared" si="1"/>
        <v>0</v>
      </c>
      <c r="J15" s="13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3"/>
      <c r="C16" s="14"/>
      <c r="D16" s="15"/>
      <c r="E16" s="14">
        <f t="shared" si="0"/>
        <v>0</v>
      </c>
      <c r="F16" s="15"/>
      <c r="G16" s="14"/>
      <c r="H16" s="15">
        <f t="shared" si="1"/>
        <v>0</v>
      </c>
      <c r="I16" s="14"/>
      <c r="J16" s="15"/>
      <c r="K16" s="2">
        <f t="shared" si="2"/>
        <v>0</v>
      </c>
      <c r="L16" s="3">
        <f t="shared" si="3"/>
        <v>0</v>
      </c>
    </row>
    <row r="17" spans="2:12" ht="12.75">
      <c r="B17" s="32"/>
      <c r="D17" s="13"/>
      <c r="E17" s="17">
        <f>SUM(E7:E16)</f>
        <v>658</v>
      </c>
      <c r="F17" s="13"/>
      <c r="H17" s="13">
        <f>SUM(H7:H16)</f>
        <v>662</v>
      </c>
      <c r="J17" s="13"/>
      <c r="K17" s="7">
        <f>SUM(K7:K16)</f>
        <v>674</v>
      </c>
      <c r="L17" s="6">
        <f>SUM(E17+H17+K17)</f>
        <v>1994</v>
      </c>
    </row>
    <row r="20" spans="2:14" ht="12.75">
      <c r="B20" s="76" t="s">
        <v>21</v>
      </c>
      <c r="N20" s="9"/>
    </row>
    <row r="22" spans="1:12" ht="25.5">
      <c r="A22" s="1" t="s">
        <v>0</v>
      </c>
      <c r="B22" s="33" t="s">
        <v>1</v>
      </c>
      <c r="C22" s="14" t="s">
        <v>2</v>
      </c>
      <c r="D22" s="80" t="s">
        <v>3</v>
      </c>
      <c r="E22" s="81" t="s">
        <v>4</v>
      </c>
      <c r="F22" s="15" t="s">
        <v>5</v>
      </c>
      <c r="G22" s="81" t="s">
        <v>3</v>
      </c>
      <c r="H22" s="80" t="s">
        <v>4</v>
      </c>
      <c r="I22" s="14" t="s">
        <v>6</v>
      </c>
      <c r="J22" s="80" t="s">
        <v>3</v>
      </c>
      <c r="K22" s="1" t="s">
        <v>4</v>
      </c>
      <c r="L22" s="5" t="s">
        <v>7</v>
      </c>
    </row>
    <row r="23" spans="1:12" ht="12.75">
      <c r="A23" s="30">
        <v>1</v>
      </c>
      <c r="B23" s="54" t="s">
        <v>63</v>
      </c>
      <c r="C23" s="13">
        <v>102</v>
      </c>
      <c r="D23" s="13"/>
      <c r="E23" s="24">
        <f>C23+D23</f>
        <v>102</v>
      </c>
      <c r="F23" s="48">
        <v>116</v>
      </c>
      <c r="G23" s="27"/>
      <c r="H23" s="13">
        <f>F23+G23</f>
        <v>116</v>
      </c>
      <c r="I23" s="13">
        <v>155</v>
      </c>
      <c r="J23" s="13"/>
      <c r="K23">
        <f>I23+J23</f>
        <v>155</v>
      </c>
      <c r="L23" s="4">
        <f>E23+H23+K23</f>
        <v>373</v>
      </c>
    </row>
    <row r="24" spans="1:12" ht="12.75">
      <c r="A24" s="52">
        <v>2</v>
      </c>
      <c r="B24" s="54" t="s">
        <v>147</v>
      </c>
      <c r="C24" s="13">
        <v>140</v>
      </c>
      <c r="D24" s="13"/>
      <c r="E24" s="24">
        <f aca="true" t="shared" si="4" ref="E24:E31">C24+D24</f>
        <v>140</v>
      </c>
      <c r="F24" s="26">
        <v>149</v>
      </c>
      <c r="H24" s="13">
        <f aca="true" t="shared" si="5" ref="H24:H31">F24+G24</f>
        <v>149</v>
      </c>
      <c r="I24" s="13">
        <v>149</v>
      </c>
      <c r="J24" s="13"/>
      <c r="K24">
        <f aca="true" t="shared" si="6" ref="K24:K31">I24+J24</f>
        <v>149</v>
      </c>
      <c r="L24" s="4">
        <f aca="true" t="shared" si="7" ref="L24:L31">E24+H24+K24</f>
        <v>438</v>
      </c>
    </row>
    <row r="25" spans="1:12" ht="12.75">
      <c r="A25" s="30">
        <v>3</v>
      </c>
      <c r="B25" s="54" t="s">
        <v>146</v>
      </c>
      <c r="C25" s="13">
        <v>94</v>
      </c>
      <c r="D25" s="13">
        <v>10</v>
      </c>
      <c r="E25" s="24">
        <f t="shared" si="4"/>
        <v>104</v>
      </c>
      <c r="F25" s="26">
        <v>108</v>
      </c>
      <c r="G25" s="27">
        <v>10</v>
      </c>
      <c r="H25" s="13">
        <f t="shared" si="5"/>
        <v>118</v>
      </c>
      <c r="I25" s="13">
        <v>137</v>
      </c>
      <c r="J25" s="13">
        <v>10</v>
      </c>
      <c r="K25">
        <f t="shared" si="6"/>
        <v>147</v>
      </c>
      <c r="L25" s="4">
        <f t="shared" si="7"/>
        <v>369</v>
      </c>
    </row>
    <row r="26" spans="1:12" ht="12.75">
      <c r="A26" s="31">
        <v>4</v>
      </c>
      <c r="B26" s="77" t="s">
        <v>75</v>
      </c>
      <c r="C26" s="13">
        <v>98</v>
      </c>
      <c r="D26" s="13"/>
      <c r="E26" s="24">
        <f t="shared" si="4"/>
        <v>98</v>
      </c>
      <c r="F26" s="26">
        <v>110</v>
      </c>
      <c r="H26" s="13">
        <f t="shared" si="5"/>
        <v>110</v>
      </c>
      <c r="I26" s="13">
        <v>71</v>
      </c>
      <c r="J26" s="13"/>
      <c r="K26">
        <f t="shared" si="6"/>
        <v>71</v>
      </c>
      <c r="L26" s="4">
        <f t="shared" si="7"/>
        <v>279</v>
      </c>
    </row>
    <row r="27" spans="1:12" ht="12.75">
      <c r="A27" s="31">
        <v>6</v>
      </c>
      <c r="B27" s="54" t="s">
        <v>117</v>
      </c>
      <c r="C27" s="13">
        <v>127</v>
      </c>
      <c r="D27" s="13"/>
      <c r="E27" s="24">
        <f t="shared" si="4"/>
        <v>127</v>
      </c>
      <c r="F27" s="26">
        <v>132</v>
      </c>
      <c r="H27" s="13">
        <f t="shared" si="5"/>
        <v>132</v>
      </c>
      <c r="I27" s="13">
        <v>92</v>
      </c>
      <c r="J27" s="13"/>
      <c r="K27">
        <f t="shared" si="6"/>
        <v>92</v>
      </c>
      <c r="L27" s="4">
        <f t="shared" si="7"/>
        <v>351</v>
      </c>
    </row>
    <row r="28" spans="1:12" ht="12.75">
      <c r="A28" s="30">
        <v>7</v>
      </c>
      <c r="B28" s="32" t="s">
        <v>72</v>
      </c>
      <c r="C28" s="13">
        <v>127</v>
      </c>
      <c r="D28" s="13"/>
      <c r="E28" s="24">
        <f t="shared" si="4"/>
        <v>127</v>
      </c>
      <c r="F28" s="26">
        <v>103</v>
      </c>
      <c r="H28" s="13">
        <f t="shared" si="5"/>
        <v>103</v>
      </c>
      <c r="I28" s="13">
        <v>101</v>
      </c>
      <c r="J28" s="13"/>
      <c r="K28">
        <f t="shared" si="6"/>
        <v>101</v>
      </c>
      <c r="L28" s="4">
        <f t="shared" si="7"/>
        <v>331</v>
      </c>
    </row>
    <row r="29" spans="1:12" ht="12.75">
      <c r="A29" s="31">
        <v>8</v>
      </c>
      <c r="B29" s="78"/>
      <c r="C29" s="13"/>
      <c r="D29" s="13"/>
      <c r="E29" s="24">
        <f t="shared" si="4"/>
        <v>0</v>
      </c>
      <c r="F29" s="26"/>
      <c r="G29" s="27"/>
      <c r="H29" s="13">
        <f t="shared" si="5"/>
        <v>0</v>
      </c>
      <c r="I29" s="13"/>
      <c r="J29" s="13"/>
      <c r="K29">
        <f t="shared" si="6"/>
        <v>0</v>
      </c>
      <c r="L29" s="4">
        <f t="shared" si="7"/>
        <v>0</v>
      </c>
    </row>
    <row r="30" spans="2:12" ht="12.75">
      <c r="B30" s="32"/>
      <c r="D30" s="13"/>
      <c r="E30" s="24">
        <f t="shared" si="4"/>
        <v>0</v>
      </c>
      <c r="F30" s="13"/>
      <c r="H30" s="13">
        <f t="shared" si="5"/>
        <v>0</v>
      </c>
      <c r="J30" s="13"/>
      <c r="K30">
        <f t="shared" si="6"/>
        <v>0</v>
      </c>
      <c r="L30" s="4">
        <f t="shared" si="7"/>
        <v>0</v>
      </c>
    </row>
    <row r="31" spans="1:12" ht="12.75">
      <c r="A31" s="2"/>
      <c r="B31" s="33"/>
      <c r="C31" s="14"/>
      <c r="D31" s="15"/>
      <c r="E31" s="24">
        <f t="shared" si="4"/>
        <v>0</v>
      </c>
      <c r="F31" s="15"/>
      <c r="G31" s="14"/>
      <c r="H31" s="13">
        <f t="shared" si="5"/>
        <v>0</v>
      </c>
      <c r="I31" s="14"/>
      <c r="J31" s="15"/>
      <c r="K31">
        <f t="shared" si="6"/>
        <v>0</v>
      </c>
      <c r="L31" s="4">
        <f t="shared" si="7"/>
        <v>0</v>
      </c>
    </row>
    <row r="32" spans="2:12" ht="12.75">
      <c r="B32" s="32"/>
      <c r="D32" s="13"/>
      <c r="E32" s="17">
        <f>SUM(E23:E31)</f>
        <v>698</v>
      </c>
      <c r="F32" s="13"/>
      <c r="H32" s="13">
        <f>SUM(H23:H31)</f>
        <v>728</v>
      </c>
      <c r="J32" s="13"/>
      <c r="K32" s="7">
        <f>SUM(K23:K31)</f>
        <v>715</v>
      </c>
      <c r="L32" s="6">
        <f>SUM(E32+H32+K32)</f>
        <v>2141</v>
      </c>
    </row>
    <row r="36" ht="12.75">
      <c r="B36" s="76" t="s">
        <v>22</v>
      </c>
    </row>
    <row r="38" spans="1:12" ht="25.5">
      <c r="A38" s="1" t="s">
        <v>0</v>
      </c>
      <c r="B38" s="33" t="s">
        <v>1</v>
      </c>
      <c r="C38" s="14" t="s">
        <v>2</v>
      </c>
      <c r="D38" s="80" t="s">
        <v>3</v>
      </c>
      <c r="E38" s="81" t="s">
        <v>4</v>
      </c>
      <c r="F38" s="15" t="s">
        <v>5</v>
      </c>
      <c r="G38" s="81" t="s">
        <v>3</v>
      </c>
      <c r="H38" s="80" t="s">
        <v>4</v>
      </c>
      <c r="I38" s="14" t="s">
        <v>6</v>
      </c>
      <c r="J38" s="80" t="s">
        <v>3</v>
      </c>
      <c r="K38" s="1" t="s">
        <v>4</v>
      </c>
      <c r="L38" s="5" t="s">
        <v>7</v>
      </c>
    </row>
    <row r="39" spans="1:12" ht="12.75">
      <c r="A39" s="30">
        <v>1</v>
      </c>
      <c r="B39" s="32" t="s">
        <v>72</v>
      </c>
      <c r="C39" s="13">
        <v>133</v>
      </c>
      <c r="D39" s="13"/>
      <c r="E39" s="24">
        <f aca="true" t="shared" si="8" ref="E39:E45">C39+D39</f>
        <v>133</v>
      </c>
      <c r="F39" s="48">
        <v>142</v>
      </c>
      <c r="G39" s="27"/>
      <c r="H39" s="13">
        <f aca="true" t="shared" si="9" ref="H39:H45">F39+G39</f>
        <v>142</v>
      </c>
      <c r="I39" s="13">
        <v>150</v>
      </c>
      <c r="J39" s="13"/>
      <c r="K39">
        <f aca="true" t="shared" si="10" ref="K39:K45">I39+J39</f>
        <v>150</v>
      </c>
      <c r="L39" s="4">
        <f aca="true" t="shared" si="11" ref="L39:L46">E39+H39+K39</f>
        <v>425</v>
      </c>
    </row>
    <row r="40" spans="1:12" ht="12.75">
      <c r="A40" s="31">
        <v>2</v>
      </c>
      <c r="B40" s="77" t="s">
        <v>174</v>
      </c>
      <c r="C40" s="13">
        <v>123</v>
      </c>
      <c r="D40" s="13"/>
      <c r="E40" s="24">
        <f t="shared" si="8"/>
        <v>123</v>
      </c>
      <c r="F40" s="26">
        <v>115</v>
      </c>
      <c r="H40" s="13">
        <f t="shared" si="9"/>
        <v>115</v>
      </c>
      <c r="I40" s="13"/>
      <c r="J40" s="13"/>
      <c r="K40">
        <f t="shared" si="10"/>
        <v>0</v>
      </c>
      <c r="L40" s="4">
        <f t="shared" si="11"/>
        <v>238</v>
      </c>
    </row>
    <row r="41" spans="1:12" ht="12.75">
      <c r="A41" s="30">
        <v>3</v>
      </c>
      <c r="B41" s="54" t="s">
        <v>117</v>
      </c>
      <c r="C41" s="13">
        <v>101</v>
      </c>
      <c r="D41" s="13"/>
      <c r="E41" s="24">
        <f t="shared" si="8"/>
        <v>101</v>
      </c>
      <c r="F41" s="26">
        <v>128</v>
      </c>
      <c r="G41" s="27"/>
      <c r="H41" s="13">
        <f t="shared" si="9"/>
        <v>128</v>
      </c>
      <c r="I41" s="13">
        <v>131</v>
      </c>
      <c r="J41" s="13"/>
      <c r="K41">
        <f t="shared" si="10"/>
        <v>131</v>
      </c>
      <c r="L41" s="4">
        <f t="shared" si="11"/>
        <v>360</v>
      </c>
    </row>
    <row r="42" spans="1:12" ht="12.75">
      <c r="A42" s="31">
        <v>4</v>
      </c>
      <c r="B42" s="54" t="s">
        <v>63</v>
      </c>
      <c r="C42" s="13">
        <v>96</v>
      </c>
      <c r="D42" s="13"/>
      <c r="E42" s="24">
        <f t="shared" si="8"/>
        <v>96</v>
      </c>
      <c r="F42" s="26">
        <v>122</v>
      </c>
      <c r="H42" s="13">
        <f t="shared" si="9"/>
        <v>122</v>
      </c>
      <c r="I42" s="13">
        <v>133</v>
      </c>
      <c r="J42" s="13"/>
      <c r="K42">
        <f t="shared" si="10"/>
        <v>133</v>
      </c>
      <c r="L42" s="4">
        <f t="shared" si="11"/>
        <v>351</v>
      </c>
    </row>
    <row r="43" spans="1:12" ht="12.75">
      <c r="A43" s="30">
        <v>5</v>
      </c>
      <c r="B43" s="32" t="s">
        <v>175</v>
      </c>
      <c r="C43" s="13">
        <v>121</v>
      </c>
      <c r="D43" s="13"/>
      <c r="E43" s="24">
        <f t="shared" si="8"/>
        <v>121</v>
      </c>
      <c r="F43" s="26">
        <v>124</v>
      </c>
      <c r="H43" s="13">
        <f t="shared" si="9"/>
        <v>124</v>
      </c>
      <c r="I43" s="13">
        <v>121</v>
      </c>
      <c r="J43" s="13"/>
      <c r="K43">
        <f t="shared" si="10"/>
        <v>121</v>
      </c>
      <c r="L43" s="4">
        <f t="shared" si="11"/>
        <v>366</v>
      </c>
    </row>
    <row r="44" spans="1:12" ht="12.75">
      <c r="A44" s="31">
        <v>6</v>
      </c>
      <c r="B44" s="54" t="s">
        <v>147</v>
      </c>
      <c r="C44" s="13">
        <v>94</v>
      </c>
      <c r="D44" s="13"/>
      <c r="E44" s="24">
        <f t="shared" si="8"/>
        <v>94</v>
      </c>
      <c r="F44" s="26">
        <v>144</v>
      </c>
      <c r="H44" s="13">
        <f t="shared" si="9"/>
        <v>144</v>
      </c>
      <c r="I44" s="13">
        <v>135</v>
      </c>
      <c r="J44" s="13"/>
      <c r="K44">
        <f t="shared" si="10"/>
        <v>135</v>
      </c>
      <c r="L44" s="4">
        <f t="shared" si="11"/>
        <v>373</v>
      </c>
    </row>
    <row r="45" spans="1:12" ht="12.75">
      <c r="A45" s="30">
        <v>7</v>
      </c>
      <c r="B45" s="79" t="s">
        <v>176</v>
      </c>
      <c r="C45" s="15"/>
      <c r="D45" s="15"/>
      <c r="E45" s="23">
        <f t="shared" si="8"/>
        <v>0</v>
      </c>
      <c r="F45" s="28"/>
      <c r="G45" s="57"/>
      <c r="H45" s="15">
        <f t="shared" si="9"/>
        <v>0</v>
      </c>
      <c r="I45" s="15">
        <v>110</v>
      </c>
      <c r="J45" s="15"/>
      <c r="K45" s="2">
        <f t="shared" si="10"/>
        <v>110</v>
      </c>
      <c r="L45" s="3">
        <f t="shared" si="11"/>
        <v>110</v>
      </c>
    </row>
    <row r="46" spans="5:12" ht="12.75">
      <c r="E46" s="25">
        <f>SUM(E39:E45)</f>
        <v>668</v>
      </c>
      <c r="H46" s="25">
        <f>SUM(H39:H45)</f>
        <v>775</v>
      </c>
      <c r="K46" s="7">
        <f>SUM(K39:K45)</f>
        <v>780</v>
      </c>
      <c r="L46" s="10">
        <f t="shared" si="11"/>
        <v>2223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43"/>
  <sheetViews>
    <sheetView zoomScalePageLayoutView="0" workbookViewId="0" topLeftCell="A13">
      <selection activeCell="F7" sqref="F1:F16384"/>
    </sheetView>
  </sheetViews>
  <sheetFormatPr defaultColWidth="11.421875" defaultRowHeight="12.75"/>
  <cols>
    <col min="1" max="1" width="3.57421875" style="0" customWidth="1"/>
    <col min="2" max="2" width="17.8515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9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30">
        <v>1</v>
      </c>
      <c r="B7" s="26" t="s">
        <v>138</v>
      </c>
      <c r="C7" s="12">
        <v>110</v>
      </c>
      <c r="D7" s="4"/>
      <c r="E7" s="38">
        <f aca="true" t="shared" si="0" ref="E7:E13">SUM(C7:D7)</f>
        <v>110</v>
      </c>
      <c r="F7" s="13">
        <v>99</v>
      </c>
      <c r="G7" s="27"/>
      <c r="H7" s="4">
        <f aca="true" t="shared" si="1" ref="H7:H13">SUM(F7:G7)</f>
        <v>99</v>
      </c>
      <c r="I7" s="16">
        <v>107</v>
      </c>
      <c r="J7" s="4"/>
      <c r="K7">
        <f aca="true" t="shared" si="2" ref="K7:K13">SUM(I7:J7)</f>
        <v>107</v>
      </c>
      <c r="L7" s="4">
        <f aca="true" t="shared" si="3" ref="L7:L13">SUM(K7,H7,E7)</f>
        <v>316</v>
      </c>
    </row>
    <row r="8" spans="1:12" ht="12.75">
      <c r="A8" s="31">
        <v>2</v>
      </c>
      <c r="B8" s="26" t="s">
        <v>139</v>
      </c>
      <c r="C8" s="12">
        <v>139</v>
      </c>
      <c r="D8" s="4"/>
      <c r="E8">
        <f t="shared" si="0"/>
        <v>139</v>
      </c>
      <c r="F8" s="13">
        <v>66</v>
      </c>
      <c r="G8" s="25"/>
      <c r="H8" s="4">
        <f t="shared" si="1"/>
        <v>66</v>
      </c>
      <c r="I8" s="12"/>
      <c r="J8" s="4"/>
      <c r="K8">
        <f t="shared" si="2"/>
        <v>0</v>
      </c>
      <c r="L8" s="4">
        <f t="shared" si="3"/>
        <v>205</v>
      </c>
    </row>
    <row r="9" spans="1:12" ht="12.75">
      <c r="A9" s="30">
        <v>3</v>
      </c>
      <c r="B9" s="27" t="s">
        <v>61</v>
      </c>
      <c r="C9" s="12">
        <v>128</v>
      </c>
      <c r="D9" s="4"/>
      <c r="E9">
        <f t="shared" si="0"/>
        <v>128</v>
      </c>
      <c r="F9" s="13">
        <v>127</v>
      </c>
      <c r="G9" s="25"/>
      <c r="H9" s="4">
        <f t="shared" si="1"/>
        <v>127</v>
      </c>
      <c r="I9" s="12">
        <v>165</v>
      </c>
      <c r="J9" s="4"/>
      <c r="K9">
        <f t="shared" si="2"/>
        <v>165</v>
      </c>
      <c r="L9" s="4">
        <f t="shared" si="3"/>
        <v>420</v>
      </c>
    </row>
    <row r="10" spans="1:12" ht="12.75">
      <c r="A10" s="31">
        <v>4</v>
      </c>
      <c r="B10" s="26" t="s">
        <v>73</v>
      </c>
      <c r="C10" s="13">
        <v>117</v>
      </c>
      <c r="D10" s="4"/>
      <c r="E10" s="4">
        <f t="shared" si="0"/>
        <v>117</v>
      </c>
      <c r="F10" s="26">
        <v>144</v>
      </c>
      <c r="H10" s="4">
        <f t="shared" si="1"/>
        <v>144</v>
      </c>
      <c r="I10" s="13">
        <v>136</v>
      </c>
      <c r="J10" s="4"/>
      <c r="K10">
        <f t="shared" si="2"/>
        <v>136</v>
      </c>
      <c r="L10" s="4">
        <f t="shared" si="3"/>
        <v>397</v>
      </c>
    </row>
    <row r="11" spans="1:12" ht="12.75">
      <c r="A11" s="30">
        <v>5</v>
      </c>
      <c r="B11" s="27" t="s">
        <v>92</v>
      </c>
      <c r="C11" s="13">
        <v>127</v>
      </c>
      <c r="D11" s="4">
        <v>10</v>
      </c>
      <c r="E11" s="4">
        <f t="shared" si="0"/>
        <v>137</v>
      </c>
      <c r="F11" s="26">
        <v>107</v>
      </c>
      <c r="G11" s="27">
        <v>10</v>
      </c>
      <c r="H11" s="4">
        <f t="shared" si="1"/>
        <v>117</v>
      </c>
      <c r="I11" s="12">
        <v>144</v>
      </c>
      <c r="J11" s="4">
        <v>10</v>
      </c>
      <c r="K11">
        <f t="shared" si="2"/>
        <v>154</v>
      </c>
      <c r="L11" s="4">
        <f t="shared" si="3"/>
        <v>408</v>
      </c>
    </row>
    <row r="12" spans="1:12" ht="12.75">
      <c r="A12" s="52">
        <v>6</v>
      </c>
      <c r="B12" s="26" t="s">
        <v>60</v>
      </c>
      <c r="C12" s="15">
        <v>170</v>
      </c>
      <c r="D12" s="52">
        <v>10</v>
      </c>
      <c r="E12" s="2">
        <f>SUM(C12:D12)</f>
        <v>180</v>
      </c>
      <c r="F12" s="15">
        <v>153</v>
      </c>
      <c r="G12" s="57">
        <v>10</v>
      </c>
      <c r="H12" s="58">
        <f>SUM(F12:G12)</f>
        <v>163</v>
      </c>
      <c r="I12" s="15">
        <v>177</v>
      </c>
      <c r="J12" s="52">
        <v>10</v>
      </c>
      <c r="K12" s="2">
        <f>SUM(I12:J12)</f>
        <v>187</v>
      </c>
      <c r="L12" s="3">
        <f>SUM(K12,H12,E12)</f>
        <v>530</v>
      </c>
    </row>
    <row r="13" spans="1:12" ht="12.75">
      <c r="A13" s="52">
        <v>7</v>
      </c>
      <c r="B13" s="26" t="s">
        <v>74</v>
      </c>
      <c r="C13" s="15"/>
      <c r="D13" s="52"/>
      <c r="E13" s="2">
        <f t="shared" si="0"/>
        <v>0</v>
      </c>
      <c r="F13" s="15"/>
      <c r="G13" s="57"/>
      <c r="H13" s="58">
        <f t="shared" si="1"/>
        <v>0</v>
      </c>
      <c r="I13" s="15">
        <v>98</v>
      </c>
      <c r="J13" s="52">
        <v>10</v>
      </c>
      <c r="K13" s="2">
        <f t="shared" si="2"/>
        <v>108</v>
      </c>
      <c r="L13" s="3">
        <f t="shared" si="3"/>
        <v>108</v>
      </c>
    </row>
    <row r="14" spans="2:12" ht="12.75">
      <c r="B14" s="4"/>
      <c r="D14" s="4"/>
      <c r="E14" s="7">
        <f>SUM(E7:E13)</f>
        <v>811</v>
      </c>
      <c r="F14" s="13"/>
      <c r="H14" s="4">
        <f>SUM(H7:H13)</f>
        <v>716</v>
      </c>
      <c r="J14" s="4"/>
      <c r="K14" s="7">
        <f>SUM(K7:K13)</f>
        <v>857</v>
      </c>
      <c r="L14" s="3">
        <f>SUM(E14+H14+K14)</f>
        <v>2384</v>
      </c>
    </row>
    <row r="16" spans="1:2" ht="15.75">
      <c r="A16" s="8"/>
      <c r="B16" s="11" t="s">
        <v>21</v>
      </c>
    </row>
    <row r="18" spans="1:12" ht="25.5">
      <c r="A18" s="1" t="s">
        <v>0</v>
      </c>
      <c r="B18" s="3" t="s">
        <v>1</v>
      </c>
      <c r="C18" s="2" t="s">
        <v>2</v>
      </c>
      <c r="D18" s="5" t="s">
        <v>3</v>
      </c>
      <c r="E18" s="1" t="s">
        <v>4</v>
      </c>
      <c r="F18" s="15" t="s">
        <v>5</v>
      </c>
      <c r="G18" s="1" t="s">
        <v>3</v>
      </c>
      <c r="H18" s="5" t="s">
        <v>4</v>
      </c>
      <c r="I18" s="2" t="s">
        <v>6</v>
      </c>
      <c r="J18" s="5" t="s">
        <v>3</v>
      </c>
      <c r="K18" s="1" t="s">
        <v>4</v>
      </c>
      <c r="L18" s="5" t="s">
        <v>7</v>
      </c>
    </row>
    <row r="19" spans="1:12" ht="12.75">
      <c r="A19" s="30">
        <v>1</v>
      </c>
      <c r="B19" s="26" t="s">
        <v>74</v>
      </c>
      <c r="C19" s="13">
        <v>136</v>
      </c>
      <c r="D19" s="4">
        <v>10</v>
      </c>
      <c r="E19" s="38">
        <f>C19+D19</f>
        <v>146</v>
      </c>
      <c r="F19" s="24">
        <v>117</v>
      </c>
      <c r="G19" s="27">
        <v>10</v>
      </c>
      <c r="H19" s="4">
        <f>F19+G19</f>
        <v>127</v>
      </c>
      <c r="I19" s="13">
        <v>100</v>
      </c>
      <c r="J19" s="4">
        <v>10</v>
      </c>
      <c r="K19">
        <f>I19+J19</f>
        <v>110</v>
      </c>
      <c r="L19" s="4">
        <f>E19+H19+K19</f>
        <v>383</v>
      </c>
    </row>
    <row r="20" spans="1:12" ht="12.75">
      <c r="A20" s="31">
        <v>2</v>
      </c>
      <c r="B20" s="26" t="s">
        <v>168</v>
      </c>
      <c r="C20" s="13">
        <v>124</v>
      </c>
      <c r="D20" s="4">
        <v>10</v>
      </c>
      <c r="E20" s="38">
        <f aca="true" t="shared" si="4" ref="E20:E28">C20+D20</f>
        <v>134</v>
      </c>
      <c r="F20" s="12">
        <v>108</v>
      </c>
      <c r="G20" s="25">
        <v>10</v>
      </c>
      <c r="H20" s="4">
        <f aca="true" t="shared" si="5" ref="H20:H28">F20+G20</f>
        <v>118</v>
      </c>
      <c r="I20" s="13">
        <v>119</v>
      </c>
      <c r="J20" s="4">
        <v>10</v>
      </c>
      <c r="K20">
        <f aca="true" t="shared" si="6" ref="K20:K28">I20+J20</f>
        <v>129</v>
      </c>
      <c r="L20" s="4">
        <f aca="true" t="shared" si="7" ref="L20:L27">E20+H20+K20</f>
        <v>381</v>
      </c>
    </row>
    <row r="21" spans="1:12" ht="12.75">
      <c r="A21" s="31">
        <v>3</v>
      </c>
      <c r="B21" s="27" t="s">
        <v>61</v>
      </c>
      <c r="C21" s="26">
        <v>133</v>
      </c>
      <c r="D21" s="4"/>
      <c r="E21" s="38">
        <f t="shared" si="4"/>
        <v>133</v>
      </c>
      <c r="F21" s="13">
        <v>156</v>
      </c>
      <c r="G21" s="25"/>
      <c r="H21" s="4">
        <f t="shared" si="5"/>
        <v>156</v>
      </c>
      <c r="I21" s="26">
        <v>120</v>
      </c>
      <c r="J21" s="4"/>
      <c r="K21">
        <f t="shared" si="6"/>
        <v>120</v>
      </c>
      <c r="L21" s="4">
        <f t="shared" si="7"/>
        <v>409</v>
      </c>
    </row>
    <row r="22" spans="1:12" ht="12.75">
      <c r="A22" s="31">
        <v>4</v>
      </c>
      <c r="B22" s="26" t="s">
        <v>73</v>
      </c>
      <c r="C22" s="26">
        <v>120</v>
      </c>
      <c r="D22" s="4"/>
      <c r="E22" s="38">
        <f t="shared" si="4"/>
        <v>120</v>
      </c>
      <c r="F22" s="13">
        <v>110</v>
      </c>
      <c r="H22" s="4">
        <f t="shared" si="5"/>
        <v>110</v>
      </c>
      <c r="I22" s="26">
        <v>118</v>
      </c>
      <c r="J22" s="4"/>
      <c r="K22">
        <f t="shared" si="6"/>
        <v>118</v>
      </c>
      <c r="L22" s="4">
        <f t="shared" si="7"/>
        <v>348</v>
      </c>
    </row>
    <row r="23" spans="1:12" ht="12.75">
      <c r="A23" s="31">
        <v>5</v>
      </c>
      <c r="B23" s="27" t="s">
        <v>92</v>
      </c>
      <c r="C23" s="26">
        <v>129</v>
      </c>
      <c r="D23" s="4">
        <v>10</v>
      </c>
      <c r="E23" s="38">
        <f t="shared" si="4"/>
        <v>139</v>
      </c>
      <c r="F23" s="13">
        <v>145</v>
      </c>
      <c r="G23" s="25">
        <v>10</v>
      </c>
      <c r="H23" s="4">
        <f t="shared" si="5"/>
        <v>155</v>
      </c>
      <c r="I23" s="26">
        <v>159</v>
      </c>
      <c r="J23" s="4">
        <v>10</v>
      </c>
      <c r="K23">
        <f t="shared" si="6"/>
        <v>169</v>
      </c>
      <c r="L23" s="4">
        <f t="shared" si="7"/>
        <v>463</v>
      </c>
    </row>
    <row r="24" spans="1:12" ht="12.75">
      <c r="A24" s="31">
        <v>6</v>
      </c>
      <c r="B24" s="26" t="s">
        <v>60</v>
      </c>
      <c r="C24" s="26">
        <v>152</v>
      </c>
      <c r="D24" s="4">
        <v>10</v>
      </c>
      <c r="E24" s="38">
        <f t="shared" si="4"/>
        <v>162</v>
      </c>
      <c r="F24" s="13">
        <v>164</v>
      </c>
      <c r="G24" s="25">
        <v>10</v>
      </c>
      <c r="H24" s="4">
        <f t="shared" si="5"/>
        <v>174</v>
      </c>
      <c r="I24" s="26">
        <v>128</v>
      </c>
      <c r="J24" s="31">
        <v>10</v>
      </c>
      <c r="K24">
        <f t="shared" si="6"/>
        <v>138</v>
      </c>
      <c r="L24" s="4">
        <f t="shared" si="7"/>
        <v>474</v>
      </c>
    </row>
    <row r="25" spans="1:12" ht="12.75">
      <c r="A25">
        <v>7</v>
      </c>
      <c r="B25" s="26"/>
      <c r="C25" s="27"/>
      <c r="D25" s="4"/>
      <c r="E25" s="38">
        <f t="shared" si="4"/>
        <v>0</v>
      </c>
      <c r="F25" s="13"/>
      <c r="G25" s="25"/>
      <c r="H25" s="4">
        <f t="shared" si="5"/>
        <v>0</v>
      </c>
      <c r="I25" s="26"/>
      <c r="J25" s="4"/>
      <c r="K25">
        <f t="shared" si="6"/>
        <v>0</v>
      </c>
      <c r="L25" s="4">
        <f t="shared" si="7"/>
        <v>0</v>
      </c>
    </row>
    <row r="26" spans="1:12" ht="12.75">
      <c r="A26">
        <v>8</v>
      </c>
      <c r="B26" s="4"/>
      <c r="D26" s="4"/>
      <c r="E26" s="38">
        <f t="shared" si="4"/>
        <v>0</v>
      </c>
      <c r="F26" s="13"/>
      <c r="G26" s="10"/>
      <c r="H26" s="4">
        <f t="shared" si="5"/>
        <v>0</v>
      </c>
      <c r="I26" s="10"/>
      <c r="J26" s="4"/>
      <c r="K26">
        <f t="shared" si="6"/>
        <v>0</v>
      </c>
      <c r="L26" s="4">
        <f t="shared" si="7"/>
        <v>0</v>
      </c>
    </row>
    <row r="27" spans="1:12" ht="12.75">
      <c r="A27">
        <v>9</v>
      </c>
      <c r="B27" s="4"/>
      <c r="D27" s="4"/>
      <c r="E27" s="38">
        <f t="shared" si="4"/>
        <v>0</v>
      </c>
      <c r="F27" s="13"/>
      <c r="G27" s="10"/>
      <c r="H27" s="4">
        <f t="shared" si="5"/>
        <v>0</v>
      </c>
      <c r="J27" s="4"/>
      <c r="K27">
        <f t="shared" si="6"/>
        <v>0</v>
      </c>
      <c r="L27" s="4">
        <f t="shared" si="7"/>
        <v>0</v>
      </c>
    </row>
    <row r="28" spans="1:12" ht="12.75">
      <c r="A28" s="2">
        <v>10</v>
      </c>
      <c r="B28" s="3"/>
      <c r="C28" s="2"/>
      <c r="D28" s="3"/>
      <c r="E28" s="38">
        <f t="shared" si="4"/>
        <v>0</v>
      </c>
      <c r="F28" s="15"/>
      <c r="G28" s="2"/>
      <c r="H28" s="4">
        <f t="shared" si="5"/>
        <v>0</v>
      </c>
      <c r="I28" s="2"/>
      <c r="J28" s="3"/>
      <c r="K28">
        <f t="shared" si="6"/>
        <v>0</v>
      </c>
      <c r="L28" s="3"/>
    </row>
    <row r="29" spans="2:12" ht="12.75">
      <c r="B29" s="4"/>
      <c r="D29" s="4"/>
      <c r="E29" s="7">
        <f>SUM(E19:E28)</f>
        <v>834</v>
      </c>
      <c r="F29" s="13"/>
      <c r="H29" s="4">
        <f>SUM(H19:H28)</f>
        <v>840</v>
      </c>
      <c r="J29" s="4"/>
      <c r="K29" s="7">
        <f>SUM(K19:K28)</f>
        <v>784</v>
      </c>
      <c r="L29" s="6">
        <f>SUM(E29+H29+K29)</f>
        <v>2458</v>
      </c>
    </row>
    <row r="32" spans="1:2" ht="15.75">
      <c r="A32" s="8"/>
      <c r="B32" s="11" t="s">
        <v>22</v>
      </c>
    </row>
    <row r="34" spans="1:12" ht="25.5">
      <c r="A34" s="1" t="s">
        <v>0</v>
      </c>
      <c r="B34" s="3" t="s">
        <v>1</v>
      </c>
      <c r="C34" s="2" t="s">
        <v>2</v>
      </c>
      <c r="D34" s="5" t="s">
        <v>3</v>
      </c>
      <c r="E34" s="1" t="s">
        <v>4</v>
      </c>
      <c r="F34" s="15" t="s">
        <v>5</v>
      </c>
      <c r="G34" s="1" t="s">
        <v>3</v>
      </c>
      <c r="H34" s="5" t="s">
        <v>4</v>
      </c>
      <c r="I34" s="2" t="s">
        <v>6</v>
      </c>
      <c r="J34" s="5" t="s">
        <v>3</v>
      </c>
      <c r="K34" s="1" t="s">
        <v>4</v>
      </c>
      <c r="L34" s="5" t="s">
        <v>7</v>
      </c>
    </row>
    <row r="35" spans="1:12" ht="12.75">
      <c r="A35" s="30">
        <v>1</v>
      </c>
      <c r="B35" s="27" t="s">
        <v>61</v>
      </c>
      <c r="C35" s="13">
        <v>161</v>
      </c>
      <c r="D35" s="4"/>
      <c r="E35" s="38">
        <f aca="true" t="shared" si="8" ref="E35:E40">C35+D35</f>
        <v>161</v>
      </c>
      <c r="F35" s="24">
        <v>122</v>
      </c>
      <c r="G35" s="27"/>
      <c r="H35" s="4">
        <f aca="true" t="shared" si="9" ref="H35:H42">F35+G35</f>
        <v>122</v>
      </c>
      <c r="I35" s="13">
        <v>153</v>
      </c>
      <c r="J35" s="4"/>
      <c r="K35">
        <f aca="true" t="shared" si="10" ref="K35:K42">I35+J35</f>
        <v>153</v>
      </c>
      <c r="L35" s="4">
        <f aca="true" t="shared" si="11" ref="L35:L40">E35+H35+K35</f>
        <v>436</v>
      </c>
    </row>
    <row r="36" spans="1:12" ht="12.75">
      <c r="A36" s="31">
        <v>2</v>
      </c>
      <c r="B36" s="26" t="s">
        <v>73</v>
      </c>
      <c r="C36" s="13">
        <v>134</v>
      </c>
      <c r="D36" s="4"/>
      <c r="E36" s="38">
        <f t="shared" si="8"/>
        <v>134</v>
      </c>
      <c r="F36" s="12">
        <v>98</v>
      </c>
      <c r="G36" s="25"/>
      <c r="H36" s="4">
        <f t="shared" si="9"/>
        <v>98</v>
      </c>
      <c r="I36" s="13">
        <v>173</v>
      </c>
      <c r="J36" s="4"/>
      <c r="K36">
        <f t="shared" si="10"/>
        <v>173</v>
      </c>
      <c r="L36" s="4">
        <f t="shared" si="11"/>
        <v>405</v>
      </c>
    </row>
    <row r="37" spans="1:12" ht="12.75">
      <c r="A37" s="30">
        <v>3</v>
      </c>
      <c r="B37" s="26" t="s">
        <v>74</v>
      </c>
      <c r="C37" s="26">
        <v>131</v>
      </c>
      <c r="D37" s="4">
        <v>10</v>
      </c>
      <c r="E37" s="38">
        <f t="shared" si="8"/>
        <v>141</v>
      </c>
      <c r="F37" s="13">
        <v>97</v>
      </c>
      <c r="G37" s="25">
        <v>10</v>
      </c>
      <c r="H37" s="4">
        <f t="shared" si="9"/>
        <v>107</v>
      </c>
      <c r="I37" s="26">
        <v>87</v>
      </c>
      <c r="J37" s="4">
        <v>10</v>
      </c>
      <c r="K37">
        <f t="shared" si="10"/>
        <v>97</v>
      </c>
      <c r="L37" s="4">
        <f t="shared" si="11"/>
        <v>345</v>
      </c>
    </row>
    <row r="38" spans="1:12" ht="12.75">
      <c r="A38" s="31">
        <v>4</v>
      </c>
      <c r="B38" s="26" t="s">
        <v>168</v>
      </c>
      <c r="C38" s="26">
        <v>117</v>
      </c>
      <c r="D38" s="4">
        <v>10</v>
      </c>
      <c r="E38" s="38">
        <f t="shared" si="8"/>
        <v>127</v>
      </c>
      <c r="F38" s="13"/>
      <c r="G38" s="25"/>
      <c r="H38" s="4">
        <f t="shared" si="9"/>
        <v>0</v>
      </c>
      <c r="I38" s="26">
        <v>122</v>
      </c>
      <c r="J38" s="4">
        <v>10</v>
      </c>
      <c r="K38">
        <f t="shared" si="10"/>
        <v>132</v>
      </c>
      <c r="L38" s="4">
        <f t="shared" si="11"/>
        <v>259</v>
      </c>
    </row>
    <row r="39" spans="1:12" ht="12.75">
      <c r="A39" s="30">
        <v>5</v>
      </c>
      <c r="B39" s="27" t="s">
        <v>92</v>
      </c>
      <c r="C39" s="26">
        <v>146</v>
      </c>
      <c r="D39" s="4">
        <v>10</v>
      </c>
      <c r="E39" s="38">
        <f t="shared" si="8"/>
        <v>156</v>
      </c>
      <c r="F39" s="13">
        <v>126</v>
      </c>
      <c r="G39" s="25">
        <v>10</v>
      </c>
      <c r="H39" s="4">
        <f t="shared" si="9"/>
        <v>136</v>
      </c>
      <c r="I39" s="26">
        <v>112</v>
      </c>
      <c r="J39" s="31">
        <v>10</v>
      </c>
      <c r="K39">
        <f t="shared" si="10"/>
        <v>122</v>
      </c>
      <c r="L39" s="4">
        <f t="shared" si="11"/>
        <v>414</v>
      </c>
    </row>
    <row r="40" spans="1:12" ht="12.75">
      <c r="A40" s="31">
        <v>6</v>
      </c>
      <c r="B40" s="26" t="s">
        <v>139</v>
      </c>
      <c r="C40" s="27">
        <v>93</v>
      </c>
      <c r="D40" s="4"/>
      <c r="E40" s="38">
        <f t="shared" si="8"/>
        <v>93</v>
      </c>
      <c r="F40" s="13"/>
      <c r="G40" s="25"/>
      <c r="H40" s="4">
        <f t="shared" si="9"/>
        <v>0</v>
      </c>
      <c r="I40" s="26"/>
      <c r="J40" s="4"/>
      <c r="K40">
        <f t="shared" si="10"/>
        <v>0</v>
      </c>
      <c r="L40" s="4">
        <f t="shared" si="11"/>
        <v>93</v>
      </c>
    </row>
    <row r="41" spans="1:12" ht="12.75">
      <c r="A41" s="30">
        <v>7</v>
      </c>
      <c r="B41" s="26" t="s">
        <v>172</v>
      </c>
      <c r="D41" s="4"/>
      <c r="F41" s="13">
        <v>93</v>
      </c>
      <c r="G41" s="25">
        <v>10</v>
      </c>
      <c r="H41" s="4">
        <f t="shared" si="9"/>
        <v>103</v>
      </c>
      <c r="I41" s="10"/>
      <c r="J41" s="4"/>
      <c r="K41">
        <f t="shared" si="10"/>
        <v>0</v>
      </c>
      <c r="L41" s="4"/>
    </row>
    <row r="42" spans="1:12" ht="12.75">
      <c r="A42" s="31">
        <v>8</v>
      </c>
      <c r="B42" s="26" t="s">
        <v>60</v>
      </c>
      <c r="D42" s="4"/>
      <c r="F42" s="13">
        <v>181</v>
      </c>
      <c r="G42" s="25">
        <v>10</v>
      </c>
      <c r="H42" s="4">
        <f t="shared" si="9"/>
        <v>191</v>
      </c>
      <c r="I42" s="10">
        <v>137</v>
      </c>
      <c r="J42" s="4">
        <v>10</v>
      </c>
      <c r="K42">
        <f t="shared" si="10"/>
        <v>147</v>
      </c>
      <c r="L42" s="4"/>
    </row>
    <row r="43" spans="2:12" ht="12.75">
      <c r="B43" s="4"/>
      <c r="D43" s="4"/>
      <c r="E43" s="7">
        <f>SUM(E35:E42)</f>
        <v>812</v>
      </c>
      <c r="F43" s="13"/>
      <c r="H43" s="4">
        <f>SUM(H35:H42)</f>
        <v>757</v>
      </c>
      <c r="J43" s="4"/>
      <c r="K43" s="7">
        <f>SUM(K35:K42)</f>
        <v>824</v>
      </c>
      <c r="L43" s="6">
        <f>SUM(E43+H43+K43)</f>
        <v>2393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">
      <selection activeCell="S42" sqref="S41:S42"/>
    </sheetView>
  </sheetViews>
  <sheetFormatPr defaultColWidth="11.421875" defaultRowHeight="12.75"/>
  <cols>
    <col min="1" max="1" width="3.57421875" style="0" customWidth="1"/>
    <col min="2" max="2" width="19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12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8</v>
      </c>
    </row>
    <row r="2" ht="15.75">
      <c r="A2" s="8"/>
    </row>
    <row r="3" spans="1:2" ht="15.75">
      <c r="A3" s="8"/>
      <c r="B3" s="11" t="s">
        <v>20</v>
      </c>
    </row>
    <row r="4" ht="12.75" customHeight="1">
      <c r="A4" s="8"/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14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50</v>
      </c>
      <c r="C7">
        <v>166</v>
      </c>
      <c r="D7" s="4"/>
      <c r="E7">
        <f aca="true" t="shared" si="0" ref="E7:E16">SUM(C7:D7)</f>
        <v>166</v>
      </c>
      <c r="F7" s="13">
        <v>160</v>
      </c>
      <c r="G7" s="4"/>
      <c r="H7" s="4">
        <f aca="true" t="shared" si="1" ref="H7:H16">SUM(F7:G7)</f>
        <v>160</v>
      </c>
      <c r="I7" s="25">
        <v>144</v>
      </c>
      <c r="J7" s="4"/>
      <c r="K7">
        <f aca="true" t="shared" si="2" ref="K7:K16">SUM(I7:J7)</f>
        <v>144</v>
      </c>
      <c r="L7" s="4">
        <f aca="true" t="shared" si="3" ref="L7:L16">SUM(K7,H7,E7)</f>
        <v>470</v>
      </c>
    </row>
    <row r="8" spans="1:12" ht="12.75">
      <c r="A8">
        <v>2</v>
      </c>
      <c r="B8" s="13" t="s">
        <v>53</v>
      </c>
      <c r="C8">
        <v>97</v>
      </c>
      <c r="D8" s="4">
        <v>10</v>
      </c>
      <c r="E8">
        <f t="shared" si="0"/>
        <v>107</v>
      </c>
      <c r="F8" s="13">
        <v>112</v>
      </c>
      <c r="G8" s="10">
        <v>10</v>
      </c>
      <c r="H8" s="4">
        <f t="shared" si="1"/>
        <v>122</v>
      </c>
      <c r="I8" s="25">
        <v>100</v>
      </c>
      <c r="J8" s="4">
        <v>10</v>
      </c>
      <c r="K8">
        <f t="shared" si="2"/>
        <v>110</v>
      </c>
      <c r="L8" s="4">
        <f t="shared" si="3"/>
        <v>339</v>
      </c>
    </row>
    <row r="9" spans="1:12" ht="12.75">
      <c r="A9">
        <v>3</v>
      </c>
      <c r="B9" s="13" t="s">
        <v>41</v>
      </c>
      <c r="C9">
        <v>162</v>
      </c>
      <c r="D9" s="4">
        <v>10</v>
      </c>
      <c r="E9">
        <f t="shared" si="0"/>
        <v>172</v>
      </c>
      <c r="F9" s="13">
        <v>127</v>
      </c>
      <c r="G9">
        <v>10</v>
      </c>
      <c r="H9" s="4">
        <f t="shared" si="1"/>
        <v>137</v>
      </c>
      <c r="I9" s="12">
        <v>189</v>
      </c>
      <c r="J9" s="4">
        <v>10</v>
      </c>
      <c r="K9">
        <f t="shared" si="2"/>
        <v>199</v>
      </c>
      <c r="L9" s="4">
        <f t="shared" si="3"/>
        <v>508</v>
      </c>
    </row>
    <row r="10" spans="1:12" ht="12.75">
      <c r="A10">
        <v>4</v>
      </c>
      <c r="B10" s="13" t="s">
        <v>40</v>
      </c>
      <c r="C10">
        <v>136</v>
      </c>
      <c r="D10" s="4"/>
      <c r="E10">
        <f t="shared" si="0"/>
        <v>136</v>
      </c>
      <c r="F10" s="13">
        <v>137</v>
      </c>
      <c r="H10" s="4">
        <f t="shared" si="1"/>
        <v>137</v>
      </c>
      <c r="I10" s="12">
        <v>122</v>
      </c>
      <c r="J10" s="4"/>
      <c r="K10">
        <f t="shared" si="2"/>
        <v>122</v>
      </c>
      <c r="L10" s="4">
        <f t="shared" si="3"/>
        <v>395</v>
      </c>
    </row>
    <row r="11" spans="1:12" ht="12.75">
      <c r="A11">
        <v>5</v>
      </c>
      <c r="B11" s="13" t="s">
        <v>42</v>
      </c>
      <c r="C11">
        <v>160</v>
      </c>
      <c r="D11" s="4"/>
      <c r="E11">
        <f t="shared" si="0"/>
        <v>160</v>
      </c>
      <c r="F11" s="13">
        <v>161</v>
      </c>
      <c r="G11" s="10"/>
      <c r="H11" s="4">
        <f t="shared" si="1"/>
        <v>161</v>
      </c>
      <c r="I11" s="25">
        <v>164</v>
      </c>
      <c r="J11" s="4"/>
      <c r="K11">
        <f t="shared" si="2"/>
        <v>164</v>
      </c>
      <c r="L11" s="4">
        <f t="shared" si="3"/>
        <v>485</v>
      </c>
    </row>
    <row r="12" spans="1:12" ht="12.75">
      <c r="A12">
        <v>6</v>
      </c>
      <c r="B12" s="13" t="s">
        <v>90</v>
      </c>
      <c r="C12">
        <v>107</v>
      </c>
      <c r="D12" s="4">
        <v>10</v>
      </c>
      <c r="E12">
        <f>SUM(C12:D12)</f>
        <v>117</v>
      </c>
      <c r="F12" s="13">
        <v>125</v>
      </c>
      <c r="G12">
        <v>10</v>
      </c>
      <c r="H12" s="4">
        <f>SUM(F12:G12)</f>
        <v>135</v>
      </c>
      <c r="I12" s="13">
        <v>90</v>
      </c>
      <c r="J12" s="4">
        <v>10</v>
      </c>
      <c r="K12">
        <f>SUM(I12:J12)</f>
        <v>100</v>
      </c>
      <c r="L12" s="4">
        <f>SUM(K12,H12,E12)</f>
        <v>352</v>
      </c>
    </row>
    <row r="13" spans="1:12" ht="12.75">
      <c r="A13">
        <v>7</v>
      </c>
      <c r="B13" s="13"/>
      <c r="D13" s="4"/>
      <c r="E13">
        <f t="shared" si="0"/>
        <v>0</v>
      </c>
      <c r="F13" s="13"/>
      <c r="H13" s="4">
        <f t="shared" si="1"/>
        <v>0</v>
      </c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13"/>
      <c r="D14" s="4"/>
      <c r="F14" s="13"/>
      <c r="H14" s="4"/>
      <c r="I14" s="13"/>
      <c r="J14" s="4"/>
      <c r="L14" s="4"/>
    </row>
    <row r="15" spans="1:12" ht="12.75">
      <c r="A15">
        <v>9</v>
      </c>
      <c r="B15" s="13"/>
      <c r="D15" s="4"/>
      <c r="E15">
        <f t="shared" si="0"/>
        <v>0</v>
      </c>
      <c r="F15" s="13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>
        <v>10</v>
      </c>
      <c r="B16" s="3"/>
      <c r="C16" s="2"/>
      <c r="D16" s="3"/>
      <c r="E16" s="2">
        <f t="shared" si="0"/>
        <v>0</v>
      </c>
      <c r="F16" s="15"/>
      <c r="G16" s="2"/>
      <c r="H16" s="3">
        <f t="shared" si="1"/>
        <v>0</v>
      </c>
      <c r="I16" s="14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858</v>
      </c>
      <c r="F17" s="13"/>
      <c r="H17" s="4">
        <f>SUM(H7:H16)</f>
        <v>852</v>
      </c>
      <c r="J17" s="4"/>
      <c r="K17" s="7">
        <f>SUM(K7:K16)</f>
        <v>839</v>
      </c>
      <c r="L17" s="6">
        <f>SUM(E17+H17+K17)</f>
        <v>2549</v>
      </c>
    </row>
    <row r="20" ht="12.75">
      <c r="B20" s="11" t="s">
        <v>21</v>
      </c>
    </row>
    <row r="21" spans="1:12" ht="25.5">
      <c r="A21" s="1" t="s">
        <v>0</v>
      </c>
      <c r="B21" s="3" t="s">
        <v>1</v>
      </c>
      <c r="C21" s="2" t="s">
        <v>2</v>
      </c>
      <c r="D21" s="5" t="s">
        <v>3</v>
      </c>
      <c r="E21" s="1" t="s">
        <v>4</v>
      </c>
      <c r="F21" s="15" t="s">
        <v>5</v>
      </c>
      <c r="G21" s="1" t="s">
        <v>3</v>
      </c>
      <c r="H21" s="5" t="s">
        <v>4</v>
      </c>
      <c r="I21" s="14" t="s">
        <v>6</v>
      </c>
      <c r="J21" s="5" t="s">
        <v>3</v>
      </c>
      <c r="K21" s="1" t="s">
        <v>4</v>
      </c>
      <c r="L21" s="5" t="s">
        <v>7</v>
      </c>
    </row>
    <row r="22" spans="1:12" ht="12.75">
      <c r="A22">
        <v>1</v>
      </c>
      <c r="B22" s="13" t="s">
        <v>50</v>
      </c>
      <c r="C22">
        <v>130</v>
      </c>
      <c r="D22" s="4"/>
      <c r="E22" s="38">
        <f>C22+D22</f>
        <v>130</v>
      </c>
      <c r="F22" s="26"/>
      <c r="G22" s="10"/>
      <c r="H22" s="4">
        <f>F22+G22</f>
        <v>0</v>
      </c>
      <c r="I22" s="26">
        <v>168</v>
      </c>
      <c r="J22" s="4"/>
      <c r="K22">
        <f>I22+J22</f>
        <v>168</v>
      </c>
      <c r="L22" s="4">
        <f>E22+H22+K22</f>
        <v>298</v>
      </c>
    </row>
    <row r="23" spans="1:12" ht="12.75">
      <c r="A23">
        <v>2</v>
      </c>
      <c r="B23" s="13" t="s">
        <v>53</v>
      </c>
      <c r="D23" s="4"/>
      <c r="E23" s="38">
        <f aca="true" t="shared" si="4" ref="E23:E31">C23+D23</f>
        <v>0</v>
      </c>
      <c r="F23" s="26">
        <v>151</v>
      </c>
      <c r="G23" s="10">
        <v>10</v>
      </c>
      <c r="H23" s="4">
        <f aca="true" t="shared" si="5" ref="H23:H31">F23+G23</f>
        <v>161</v>
      </c>
      <c r="I23" s="26">
        <v>105</v>
      </c>
      <c r="J23" s="4">
        <v>10</v>
      </c>
      <c r="K23">
        <f aca="true" t="shared" si="6" ref="K23:K31">I23+J23</f>
        <v>115</v>
      </c>
      <c r="L23" s="4">
        <f aca="true" t="shared" si="7" ref="L23:L31">E23+H23+K23</f>
        <v>276</v>
      </c>
    </row>
    <row r="24" spans="1:12" ht="12.75">
      <c r="A24">
        <v>3</v>
      </c>
      <c r="B24" s="13" t="s">
        <v>41</v>
      </c>
      <c r="C24">
        <v>122</v>
      </c>
      <c r="D24" s="4">
        <v>10</v>
      </c>
      <c r="E24" s="38">
        <f t="shared" si="4"/>
        <v>132</v>
      </c>
      <c r="F24" s="26">
        <v>132</v>
      </c>
      <c r="G24">
        <v>10</v>
      </c>
      <c r="H24" s="4">
        <f t="shared" si="5"/>
        <v>142</v>
      </c>
      <c r="I24" s="26">
        <v>131</v>
      </c>
      <c r="J24" s="4">
        <v>10</v>
      </c>
      <c r="K24">
        <f t="shared" si="6"/>
        <v>141</v>
      </c>
      <c r="L24" s="4">
        <f t="shared" si="7"/>
        <v>415</v>
      </c>
    </row>
    <row r="25" spans="1:12" ht="12.75">
      <c r="A25">
        <v>4</v>
      </c>
      <c r="B25" s="13" t="s">
        <v>40</v>
      </c>
      <c r="D25" s="4"/>
      <c r="E25" s="38">
        <f t="shared" si="4"/>
        <v>0</v>
      </c>
      <c r="F25" s="26">
        <v>112</v>
      </c>
      <c r="H25" s="4">
        <f t="shared" si="5"/>
        <v>112</v>
      </c>
      <c r="I25" s="26">
        <v>113</v>
      </c>
      <c r="J25" s="4"/>
      <c r="K25">
        <f t="shared" si="6"/>
        <v>113</v>
      </c>
      <c r="L25" s="4">
        <f t="shared" si="7"/>
        <v>225</v>
      </c>
    </row>
    <row r="26" spans="1:12" ht="12.75">
      <c r="A26">
        <v>5</v>
      </c>
      <c r="B26" s="13" t="s">
        <v>42</v>
      </c>
      <c r="C26">
        <v>131</v>
      </c>
      <c r="D26" s="4"/>
      <c r="E26" s="38">
        <f t="shared" si="4"/>
        <v>131</v>
      </c>
      <c r="F26" s="26">
        <v>140</v>
      </c>
      <c r="G26" s="10"/>
      <c r="H26" s="4">
        <f t="shared" si="5"/>
        <v>140</v>
      </c>
      <c r="I26" s="26">
        <v>138</v>
      </c>
      <c r="J26" s="4"/>
      <c r="K26">
        <f t="shared" si="6"/>
        <v>138</v>
      </c>
      <c r="L26" s="4">
        <f t="shared" si="7"/>
        <v>409</v>
      </c>
    </row>
    <row r="27" spans="1:12" ht="12.75">
      <c r="A27">
        <v>6</v>
      </c>
      <c r="B27" s="13" t="s">
        <v>90</v>
      </c>
      <c r="C27">
        <v>100</v>
      </c>
      <c r="D27" s="4">
        <v>10</v>
      </c>
      <c r="E27" s="38">
        <f t="shared" si="4"/>
        <v>110</v>
      </c>
      <c r="F27" s="13">
        <v>119</v>
      </c>
      <c r="G27" s="10">
        <v>10</v>
      </c>
      <c r="H27" s="4">
        <f t="shared" si="5"/>
        <v>129</v>
      </c>
      <c r="I27" s="13"/>
      <c r="J27" s="31"/>
      <c r="K27">
        <f t="shared" si="6"/>
        <v>0</v>
      </c>
      <c r="L27" s="4">
        <f t="shared" si="7"/>
        <v>239</v>
      </c>
    </row>
    <row r="28" spans="1:12" ht="12.75">
      <c r="A28">
        <v>7</v>
      </c>
      <c r="B28" s="13" t="s">
        <v>141</v>
      </c>
      <c r="C28">
        <v>177</v>
      </c>
      <c r="D28" s="4"/>
      <c r="E28" s="38">
        <f t="shared" si="4"/>
        <v>177</v>
      </c>
      <c r="F28" s="13">
        <v>111</v>
      </c>
      <c r="H28" s="4">
        <f t="shared" si="5"/>
        <v>111</v>
      </c>
      <c r="I28" s="25"/>
      <c r="J28" s="4"/>
      <c r="K28">
        <f t="shared" si="6"/>
        <v>0</v>
      </c>
      <c r="L28" s="4">
        <f t="shared" si="7"/>
        <v>288</v>
      </c>
    </row>
    <row r="29" spans="1:12" ht="12.75">
      <c r="A29">
        <v>8</v>
      </c>
      <c r="B29" s="13" t="s">
        <v>142</v>
      </c>
      <c r="C29">
        <v>72</v>
      </c>
      <c r="D29" s="4">
        <v>10</v>
      </c>
      <c r="E29" s="38">
        <f t="shared" si="4"/>
        <v>82</v>
      </c>
      <c r="F29" s="13"/>
      <c r="H29" s="4">
        <f t="shared" si="5"/>
        <v>0</v>
      </c>
      <c r="I29" s="12">
        <v>78</v>
      </c>
      <c r="J29" s="4">
        <v>10</v>
      </c>
      <c r="K29">
        <f t="shared" si="6"/>
        <v>88</v>
      </c>
      <c r="L29" s="4">
        <f t="shared" si="7"/>
        <v>170</v>
      </c>
    </row>
    <row r="30" spans="1:12" ht="12.75">
      <c r="A30">
        <v>9</v>
      </c>
      <c r="B30" s="13"/>
      <c r="D30" s="4"/>
      <c r="E30" s="38">
        <f t="shared" si="4"/>
        <v>0</v>
      </c>
      <c r="F30" s="13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 s="2">
        <v>10</v>
      </c>
      <c r="B31" s="3"/>
      <c r="C31" s="2"/>
      <c r="D31" s="3"/>
      <c r="E31" s="38">
        <f t="shared" si="4"/>
        <v>0</v>
      </c>
      <c r="F31" s="15"/>
      <c r="G31" s="2"/>
      <c r="H31" s="4">
        <f t="shared" si="5"/>
        <v>0</v>
      </c>
      <c r="I31" s="14"/>
      <c r="J31" s="3"/>
      <c r="K31">
        <f t="shared" si="6"/>
        <v>0</v>
      </c>
      <c r="L31" s="4">
        <f t="shared" si="7"/>
        <v>0</v>
      </c>
    </row>
    <row r="32" spans="2:12" ht="12.75">
      <c r="B32" s="4"/>
      <c r="D32" s="4"/>
      <c r="E32" s="7">
        <f>SUM(E22:E31)</f>
        <v>762</v>
      </c>
      <c r="F32" s="13"/>
      <c r="H32" s="4">
        <f>SUM(H22:H31)</f>
        <v>795</v>
      </c>
      <c r="J32" s="4"/>
      <c r="K32" s="7">
        <f>SUM(K22:K31)</f>
        <v>763</v>
      </c>
      <c r="L32" s="6">
        <f>SUM(E32+H32+K32)</f>
        <v>2320</v>
      </c>
    </row>
    <row r="36" ht="12.75">
      <c r="B36" s="11" t="s">
        <v>22</v>
      </c>
    </row>
    <row r="37" spans="1:12" ht="25.5">
      <c r="A37" s="1" t="s">
        <v>0</v>
      </c>
      <c r="B37" s="3" t="s">
        <v>1</v>
      </c>
      <c r="C37" s="2" t="s">
        <v>2</v>
      </c>
      <c r="D37" s="5" t="s">
        <v>3</v>
      </c>
      <c r="E37" s="1" t="s">
        <v>4</v>
      </c>
      <c r="F37" s="15" t="s">
        <v>5</v>
      </c>
      <c r="G37" s="1" t="s">
        <v>3</v>
      </c>
      <c r="H37" s="5" t="s">
        <v>4</v>
      </c>
      <c r="I37" s="14" t="s">
        <v>6</v>
      </c>
      <c r="J37" s="5" t="s">
        <v>3</v>
      </c>
      <c r="K37" s="1" t="s">
        <v>4</v>
      </c>
      <c r="L37" s="5" t="s">
        <v>7</v>
      </c>
    </row>
    <row r="38" spans="1:12" ht="12.75">
      <c r="A38" s="30">
        <v>1</v>
      </c>
      <c r="B38" s="13" t="s">
        <v>50</v>
      </c>
      <c r="C38">
        <v>146</v>
      </c>
      <c r="D38" s="4"/>
      <c r="E38" s="38">
        <f>C38+D38</f>
        <v>146</v>
      </c>
      <c r="F38" s="26">
        <v>123</v>
      </c>
      <c r="G38" s="10"/>
      <c r="H38" s="4">
        <f>F38+G38</f>
        <v>123</v>
      </c>
      <c r="I38" s="26">
        <v>148</v>
      </c>
      <c r="J38" s="4"/>
      <c r="K38">
        <f>I38+J38</f>
        <v>148</v>
      </c>
      <c r="L38" s="4">
        <f>E38+H38+K38</f>
        <v>417</v>
      </c>
    </row>
    <row r="39" spans="1:12" ht="12.75">
      <c r="A39" s="31">
        <v>2</v>
      </c>
      <c r="B39" s="13" t="s">
        <v>42</v>
      </c>
      <c r="C39">
        <v>98</v>
      </c>
      <c r="D39" s="4"/>
      <c r="E39" s="38">
        <f aca="true" t="shared" si="8" ref="E39:E44">C39+D39</f>
        <v>98</v>
      </c>
      <c r="F39" s="26">
        <v>135</v>
      </c>
      <c r="G39" s="10"/>
      <c r="H39" s="4">
        <f aca="true" t="shared" si="9" ref="H39:H44">F39+G39</f>
        <v>135</v>
      </c>
      <c r="I39" s="26">
        <v>174</v>
      </c>
      <c r="J39" s="4"/>
      <c r="K39">
        <f aca="true" t="shared" si="10" ref="K39:K44">I39+J39</f>
        <v>174</v>
      </c>
      <c r="L39" s="4">
        <f aca="true" t="shared" si="11" ref="L39:L44">E39+H39+K39</f>
        <v>407</v>
      </c>
    </row>
    <row r="40" spans="1:12" ht="12.75">
      <c r="A40" s="30">
        <v>3</v>
      </c>
      <c r="B40" s="13" t="s">
        <v>181</v>
      </c>
      <c r="C40">
        <v>131</v>
      </c>
      <c r="D40" s="4"/>
      <c r="E40" s="38">
        <f t="shared" si="8"/>
        <v>131</v>
      </c>
      <c r="F40" s="26">
        <v>150</v>
      </c>
      <c r="H40" s="4">
        <f t="shared" si="9"/>
        <v>150</v>
      </c>
      <c r="I40" s="26">
        <v>113</v>
      </c>
      <c r="J40" s="4"/>
      <c r="K40">
        <f t="shared" si="10"/>
        <v>113</v>
      </c>
      <c r="L40" s="4">
        <f t="shared" si="11"/>
        <v>394</v>
      </c>
    </row>
    <row r="41" spans="1:12" ht="12.75">
      <c r="A41" s="31">
        <v>4</v>
      </c>
      <c r="B41" s="13" t="s">
        <v>90</v>
      </c>
      <c r="C41">
        <v>106</v>
      </c>
      <c r="D41" s="4">
        <v>10</v>
      </c>
      <c r="E41" s="38">
        <f t="shared" si="8"/>
        <v>116</v>
      </c>
      <c r="F41" s="26">
        <v>135</v>
      </c>
      <c r="G41" s="10">
        <v>10</v>
      </c>
      <c r="H41" s="4">
        <f t="shared" si="9"/>
        <v>145</v>
      </c>
      <c r="I41" s="26">
        <v>113</v>
      </c>
      <c r="J41" s="4">
        <v>10</v>
      </c>
      <c r="K41">
        <f t="shared" si="10"/>
        <v>123</v>
      </c>
      <c r="L41" s="4">
        <f t="shared" si="11"/>
        <v>384</v>
      </c>
    </row>
    <row r="42" spans="1:12" ht="12.75">
      <c r="A42" s="30">
        <v>5</v>
      </c>
      <c r="B42" s="13" t="s">
        <v>53</v>
      </c>
      <c r="C42">
        <v>94</v>
      </c>
      <c r="D42" s="4">
        <v>10</v>
      </c>
      <c r="E42" s="38">
        <f t="shared" si="8"/>
        <v>104</v>
      </c>
      <c r="F42" s="26">
        <v>106</v>
      </c>
      <c r="G42" s="10">
        <v>10</v>
      </c>
      <c r="H42" s="4">
        <f t="shared" si="9"/>
        <v>116</v>
      </c>
      <c r="I42" s="26">
        <v>122</v>
      </c>
      <c r="J42" s="4">
        <v>10</v>
      </c>
      <c r="K42">
        <f t="shared" si="10"/>
        <v>132</v>
      </c>
      <c r="L42" s="4">
        <f t="shared" si="11"/>
        <v>352</v>
      </c>
    </row>
    <row r="43" spans="1:12" ht="12.75">
      <c r="A43" s="31">
        <v>6</v>
      </c>
      <c r="B43" s="13" t="s">
        <v>40</v>
      </c>
      <c r="C43">
        <v>151</v>
      </c>
      <c r="D43" s="4"/>
      <c r="E43">
        <f>SUM(C43:D43)</f>
        <v>151</v>
      </c>
      <c r="F43" s="13">
        <v>108</v>
      </c>
      <c r="G43" s="4"/>
      <c r="H43" s="4">
        <f>SUM(F43:G43)</f>
        <v>108</v>
      </c>
      <c r="I43" s="25">
        <v>167</v>
      </c>
      <c r="J43" s="4"/>
      <c r="K43">
        <f>SUM(I43:J43)</f>
        <v>167</v>
      </c>
      <c r="L43" s="4">
        <f>SUM(K43,H43,E43)</f>
        <v>426</v>
      </c>
    </row>
    <row r="44" spans="1:12" ht="12.75">
      <c r="A44" s="30">
        <v>7</v>
      </c>
      <c r="B44" s="13"/>
      <c r="D44" s="4"/>
      <c r="E44" s="38">
        <f t="shared" si="8"/>
        <v>0</v>
      </c>
      <c r="F44" s="13"/>
      <c r="H44" s="4">
        <f t="shared" si="9"/>
        <v>0</v>
      </c>
      <c r="I44" s="25"/>
      <c r="J44" s="4"/>
      <c r="K44">
        <f t="shared" si="10"/>
        <v>0</v>
      </c>
      <c r="L44" s="4">
        <f t="shared" si="11"/>
        <v>0</v>
      </c>
    </row>
    <row r="45" spans="1:12" ht="12.75">
      <c r="A45" s="31">
        <v>8</v>
      </c>
      <c r="B45" s="13"/>
      <c r="D45" s="4"/>
      <c r="E45">
        <f>SUM(C45:D45)</f>
        <v>0</v>
      </c>
      <c r="F45" s="13"/>
      <c r="H45" s="4">
        <f>SUM(F45:G45)</f>
        <v>0</v>
      </c>
      <c r="I45" s="13"/>
      <c r="J45" s="4"/>
      <c r="K45">
        <f>SUM(I45:J45)</f>
        <v>0</v>
      </c>
      <c r="L45" s="4">
        <f>SUM(K45,H45,E45)</f>
        <v>0</v>
      </c>
    </row>
    <row r="46" spans="1:12" ht="12.75">
      <c r="A46" s="30">
        <v>9</v>
      </c>
      <c r="B46" s="13"/>
      <c r="D46" s="4"/>
      <c r="F46" s="13"/>
      <c r="G46" s="10"/>
      <c r="H46" s="4"/>
      <c r="I46" s="25"/>
      <c r="J46" s="4"/>
      <c r="L46" s="4"/>
    </row>
    <row r="47" spans="1:12" ht="12.75">
      <c r="A47" s="2">
        <v>10</v>
      </c>
      <c r="B47" s="3"/>
      <c r="C47" s="2"/>
      <c r="D47" s="3"/>
      <c r="E47" s="2"/>
      <c r="F47" s="15"/>
      <c r="G47" s="2"/>
      <c r="H47" s="3"/>
      <c r="I47" s="14"/>
      <c r="J47" s="3"/>
      <c r="K47" s="2"/>
      <c r="L47" s="3"/>
    </row>
    <row r="48" spans="2:12" ht="12.75">
      <c r="B48" s="4"/>
      <c r="D48" s="4"/>
      <c r="E48" s="7">
        <f>SUM(E38:E47)</f>
        <v>746</v>
      </c>
      <c r="F48" s="13"/>
      <c r="H48" s="4">
        <f>SUM(H38:H47)</f>
        <v>777</v>
      </c>
      <c r="J48" s="4"/>
      <c r="K48" s="7">
        <f>SUM(K38:K47)</f>
        <v>857</v>
      </c>
      <c r="L48" s="6">
        <f>SUM(E48+H48+K48)</f>
        <v>2380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90"/>
  <sheetViews>
    <sheetView tabSelected="1" zoomScalePageLayoutView="0" workbookViewId="0" topLeftCell="A1">
      <pane ySplit="1" topLeftCell="A11" activePane="bottomLeft" state="frozen"/>
      <selection pane="topLeft" activeCell="B1" sqref="B1"/>
      <selection pane="bottomLeft" activeCell="C64" sqref="C64"/>
    </sheetView>
  </sheetViews>
  <sheetFormatPr defaultColWidth="11.421875" defaultRowHeight="12.75"/>
  <cols>
    <col min="1" max="1" width="5.28125" style="16" bestFit="1" customWidth="1"/>
    <col min="2" max="2" width="21.57421875" style="16" customWidth="1"/>
    <col min="3" max="3" width="18.140625" style="9" bestFit="1" customWidth="1"/>
    <col min="4" max="12" width="6.7109375" style="16" bestFit="1" customWidth="1"/>
    <col min="13" max="13" width="8.8515625" style="16" bestFit="1" customWidth="1"/>
    <col min="14" max="14" width="8.8515625" style="16" customWidth="1"/>
    <col min="15" max="15" width="6.140625" style="16" bestFit="1" customWidth="1"/>
    <col min="16" max="16" width="6.28125" style="55" customWidth="1"/>
    <col min="17" max="16384" width="11.421875" style="9" customWidth="1"/>
  </cols>
  <sheetData>
    <row r="1" spans="1:16" s="16" customFormat="1" ht="12.75">
      <c r="A1" s="16" t="s">
        <v>23</v>
      </c>
      <c r="B1" s="16" t="s">
        <v>24</v>
      </c>
      <c r="C1" s="16" t="s">
        <v>14</v>
      </c>
      <c r="D1" s="16" t="s">
        <v>25</v>
      </c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31</v>
      </c>
      <c r="K1" s="16" t="s">
        <v>32</v>
      </c>
      <c r="L1" s="16" t="s">
        <v>33</v>
      </c>
      <c r="M1" s="16" t="s">
        <v>34</v>
      </c>
      <c r="N1" s="16" t="s">
        <v>143</v>
      </c>
      <c r="O1" s="16" t="s">
        <v>35</v>
      </c>
      <c r="P1" s="55" t="s">
        <v>36</v>
      </c>
    </row>
    <row r="2" spans="1:16" ht="12.75">
      <c r="A2" s="26">
        <v>1</v>
      </c>
      <c r="B2" s="26" t="s">
        <v>51</v>
      </c>
      <c r="C2" s="16" t="s">
        <v>58</v>
      </c>
      <c r="D2" s="16">
        <v>163</v>
      </c>
      <c r="E2" s="16">
        <v>141</v>
      </c>
      <c r="F2" s="16">
        <v>178</v>
      </c>
      <c r="G2" s="16">
        <v>155</v>
      </c>
      <c r="H2" s="16">
        <v>169</v>
      </c>
      <c r="I2" s="16">
        <v>202</v>
      </c>
      <c r="M2" s="16">
        <f>SUM(D2:L2)</f>
        <v>1008</v>
      </c>
      <c r="N2" s="16">
        <f>IF(O2&gt;=5,SUM(LARGE(D2:L2,1),LARGE(D2:L2,2),LARGE(D2:L2,3),LARGE(D2:L2,4),LARGE(D2:L2,5)),0)</f>
        <v>867</v>
      </c>
      <c r="O2" s="16">
        <f>COUNT(D2:L2)</f>
        <v>6</v>
      </c>
      <c r="P2" s="55">
        <f>SUM(M2/O2)</f>
        <v>168</v>
      </c>
    </row>
    <row r="3" spans="1:16" ht="12.75">
      <c r="A3" s="26">
        <v>2</v>
      </c>
      <c r="B3" s="26" t="s">
        <v>43</v>
      </c>
      <c r="C3" s="16" t="s">
        <v>11</v>
      </c>
      <c r="D3" s="16">
        <v>134</v>
      </c>
      <c r="E3" s="16">
        <v>149</v>
      </c>
      <c r="F3" s="16">
        <v>162</v>
      </c>
      <c r="G3" s="16">
        <v>136</v>
      </c>
      <c r="H3" s="16">
        <v>207</v>
      </c>
      <c r="I3" s="16">
        <v>160</v>
      </c>
      <c r="J3" s="16">
        <v>203</v>
      </c>
      <c r="K3" s="16">
        <v>199</v>
      </c>
      <c r="L3" s="16">
        <v>160</v>
      </c>
      <c r="M3" s="16">
        <f>SUM(D3:L3)</f>
        <v>1510</v>
      </c>
      <c r="N3" s="16">
        <f>IF(O3&gt;=5,SUM(LARGE(D3:L3,1),LARGE(D3:L3,2),LARGE(D3:L3,3),LARGE(D3:L3,4),LARGE(D3:L3,5)),0)</f>
        <v>931</v>
      </c>
      <c r="O3" s="16">
        <f>COUNT(D3:L3)</f>
        <v>9</v>
      </c>
      <c r="P3" s="55">
        <f>SUM(M3/O3)</f>
        <v>167.77777777777777</v>
      </c>
    </row>
    <row r="4" spans="1:16" ht="12.75">
      <c r="A4" s="26">
        <v>3</v>
      </c>
      <c r="B4" s="26" t="s">
        <v>60</v>
      </c>
      <c r="C4" s="16" t="s">
        <v>9</v>
      </c>
      <c r="D4" s="16">
        <v>180</v>
      </c>
      <c r="E4" s="16">
        <v>163</v>
      </c>
      <c r="F4" s="16">
        <v>187</v>
      </c>
      <c r="G4" s="16">
        <v>162</v>
      </c>
      <c r="H4" s="16">
        <v>174</v>
      </c>
      <c r="I4" s="16">
        <v>138</v>
      </c>
      <c r="K4" s="16">
        <v>191</v>
      </c>
      <c r="L4" s="16">
        <v>147</v>
      </c>
      <c r="M4" s="16">
        <f>SUM(D4:L4)</f>
        <v>1342</v>
      </c>
      <c r="N4" s="16">
        <f>IF(O4&gt;=5,SUM(LARGE(D4:L4,1),LARGE(D4:L4,2),LARGE(D4:L4,3),LARGE(D4:L4,4),LARGE(D4:L4,5)),0)</f>
        <v>895</v>
      </c>
      <c r="O4" s="16">
        <f>COUNT(D4:L4)</f>
        <v>8</v>
      </c>
      <c r="P4" s="55">
        <f>SUM(M4/O4)</f>
        <v>167.75</v>
      </c>
    </row>
    <row r="5" spans="1:16" ht="12.75">
      <c r="A5" s="26">
        <v>4</v>
      </c>
      <c r="B5" s="26" t="s">
        <v>136</v>
      </c>
      <c r="C5" s="16" t="s">
        <v>10</v>
      </c>
      <c r="D5" s="16">
        <v>184</v>
      </c>
      <c r="E5" s="16">
        <v>155</v>
      </c>
      <c r="F5" s="16">
        <v>175</v>
      </c>
      <c r="G5" s="16">
        <v>129</v>
      </c>
      <c r="H5" s="16">
        <v>161</v>
      </c>
      <c r="I5" s="16">
        <v>154</v>
      </c>
      <c r="J5" s="16">
        <v>181</v>
      </c>
      <c r="K5" s="16">
        <v>134</v>
      </c>
      <c r="L5" s="16">
        <v>142</v>
      </c>
      <c r="M5" s="16">
        <f>SUM(D5:L5)</f>
        <v>1415</v>
      </c>
      <c r="N5" s="16">
        <f>IF(O5&gt;=5,SUM(LARGE(D5:L5,1),LARGE(D5:L5,2),LARGE(D5:L5,3),LARGE(D5:L5,4),LARGE(D5:L5,5)),0)</f>
        <v>856</v>
      </c>
      <c r="O5" s="16">
        <f>COUNT(D5:L5)</f>
        <v>9</v>
      </c>
      <c r="P5" s="55">
        <f>SUM(M5/O5)</f>
        <v>157.22222222222223</v>
      </c>
    </row>
    <row r="6" spans="1:16" ht="12.75">
      <c r="A6" s="26">
        <v>5</v>
      </c>
      <c r="B6" s="26" t="s">
        <v>119</v>
      </c>
      <c r="C6" s="16" t="s">
        <v>110</v>
      </c>
      <c r="D6" s="16">
        <v>129</v>
      </c>
      <c r="E6" s="16">
        <v>180</v>
      </c>
      <c r="F6" s="16">
        <v>162</v>
      </c>
      <c r="G6" s="16">
        <v>179</v>
      </c>
      <c r="H6" s="16">
        <v>161</v>
      </c>
      <c r="I6" s="16">
        <v>138</v>
      </c>
      <c r="J6" s="16">
        <v>157</v>
      </c>
      <c r="K6" s="16">
        <v>126</v>
      </c>
      <c r="L6" s="16">
        <v>173</v>
      </c>
      <c r="M6" s="16">
        <f>SUM(D6:L6)</f>
        <v>1405</v>
      </c>
      <c r="N6" s="16">
        <f>IF(O6&gt;=5,SUM(LARGE(D6:L6,1),LARGE(D6:L6,2),LARGE(D6:L6,3),LARGE(D6:L6,4),LARGE(D6:L6,5)),0)</f>
        <v>855</v>
      </c>
      <c r="O6" s="16">
        <f>COUNT(D6:L6)</f>
        <v>9</v>
      </c>
      <c r="P6" s="55">
        <f>SUM(M6/O6)</f>
        <v>156.11111111111111</v>
      </c>
    </row>
    <row r="7" spans="1:16" ht="12.75">
      <c r="A7" s="26">
        <v>6</v>
      </c>
      <c r="B7" s="27" t="s">
        <v>162</v>
      </c>
      <c r="C7" s="16" t="s">
        <v>10</v>
      </c>
      <c r="G7" s="16">
        <v>148</v>
      </c>
      <c r="H7" s="16">
        <v>152</v>
      </c>
      <c r="I7" s="16">
        <v>166</v>
      </c>
      <c r="M7" s="16">
        <f>SUM(D7:L7)</f>
        <v>466</v>
      </c>
      <c r="N7" s="16">
        <f>IF(O7&gt;=5,SUM(LARGE(D7:L7,1),LARGE(D7:L7,2),LARGE(D7:L7,3),LARGE(D7:L7,4),LARGE(D7:L7,5)),0)</f>
        <v>0</v>
      </c>
      <c r="O7" s="16">
        <f>COUNT(D7:L7)</f>
        <v>3</v>
      </c>
      <c r="P7" s="55">
        <f>SUM(M7/O7)</f>
        <v>155.33333333333334</v>
      </c>
    </row>
    <row r="8" spans="1:16" ht="12.75">
      <c r="A8" s="26">
        <v>7</v>
      </c>
      <c r="B8" s="26" t="s">
        <v>68</v>
      </c>
      <c r="C8" s="16" t="s">
        <v>12</v>
      </c>
      <c r="D8" s="16">
        <v>146</v>
      </c>
      <c r="E8" s="16">
        <v>138</v>
      </c>
      <c r="F8" s="16">
        <v>182</v>
      </c>
      <c r="G8" s="16">
        <v>146</v>
      </c>
      <c r="H8" s="16">
        <v>146</v>
      </c>
      <c r="I8" s="16">
        <v>186</v>
      </c>
      <c r="J8" s="16">
        <v>133</v>
      </c>
      <c r="K8" s="16">
        <v>140</v>
      </c>
      <c r="L8" s="16">
        <v>176</v>
      </c>
      <c r="M8" s="16">
        <f>SUM(D8:L8)</f>
        <v>1393</v>
      </c>
      <c r="N8" s="16">
        <f>IF(O8&gt;=5,SUM(LARGE(D8:L8,1),LARGE(D8:L8,2),LARGE(D8:L8,3),LARGE(D8:L8,4),LARGE(D8:L8,5)),0)</f>
        <v>836</v>
      </c>
      <c r="O8" s="16">
        <f>COUNT(D8:L8)</f>
        <v>9</v>
      </c>
      <c r="P8" s="55">
        <f>SUM(M8/O8)</f>
        <v>154.77777777777777</v>
      </c>
    </row>
    <row r="9" spans="1:16" ht="12.75">
      <c r="A9" s="26">
        <v>8</v>
      </c>
      <c r="B9" s="26" t="s">
        <v>178</v>
      </c>
      <c r="C9" s="16" t="s">
        <v>12</v>
      </c>
      <c r="K9" s="16">
        <v>161</v>
      </c>
      <c r="L9" s="16">
        <v>148</v>
      </c>
      <c r="M9" s="16">
        <f>SUM(D9:L9)</f>
        <v>309</v>
      </c>
      <c r="N9" s="16">
        <f>IF(O9&gt;=5,SUM(LARGE(D9:L9,1),LARGE(D9:L9,2),LARGE(D9:L9,3),LARGE(D9:L9,4),LARGE(D9:L9,5)),0)</f>
        <v>0</v>
      </c>
      <c r="O9" s="16">
        <f>COUNT(D9:L9)</f>
        <v>2</v>
      </c>
      <c r="P9" s="55">
        <f>SUM(M9/O9)</f>
        <v>154.5</v>
      </c>
    </row>
    <row r="10" spans="1:16" ht="12.75">
      <c r="A10" s="26">
        <v>9</v>
      </c>
      <c r="B10" s="26" t="s">
        <v>180</v>
      </c>
      <c r="C10" s="16" t="s">
        <v>11</v>
      </c>
      <c r="J10" s="16">
        <v>134</v>
      </c>
      <c r="K10" s="16">
        <v>179</v>
      </c>
      <c r="L10" s="16">
        <v>149</v>
      </c>
      <c r="M10" s="16">
        <f>SUM(D10:L10)</f>
        <v>462</v>
      </c>
      <c r="N10" s="16">
        <f>IF(O10&gt;=5,SUM(LARGE(D10:L10,1),LARGE(D10:L10,2),LARGE(D10:L10,3),LARGE(D10:L10,4),LARGE(D10:L10,5)),0)</f>
        <v>0</v>
      </c>
      <c r="O10" s="16">
        <f>COUNT(D10:L10)</f>
        <v>3</v>
      </c>
      <c r="P10" s="55">
        <f>SUM(M10/O10)</f>
        <v>154</v>
      </c>
    </row>
    <row r="11" spans="1:16" ht="12.75">
      <c r="A11" s="26">
        <v>10</v>
      </c>
      <c r="B11" s="26" t="s">
        <v>41</v>
      </c>
      <c r="C11" s="16" t="s">
        <v>8</v>
      </c>
      <c r="D11" s="16">
        <v>172</v>
      </c>
      <c r="E11" s="16">
        <v>137</v>
      </c>
      <c r="F11" s="16">
        <v>199</v>
      </c>
      <c r="G11" s="16">
        <v>132</v>
      </c>
      <c r="H11" s="16">
        <v>142</v>
      </c>
      <c r="I11" s="16">
        <v>141</v>
      </c>
      <c r="M11" s="16">
        <f>SUM(D11:L11)</f>
        <v>923</v>
      </c>
      <c r="N11" s="16">
        <f>IF(O11&gt;=5,SUM(LARGE(D11:L11,1),LARGE(D11:L11,2),LARGE(D11:L11,3),LARGE(D11:L11,4),LARGE(D11:L11,5)),0)</f>
        <v>791</v>
      </c>
      <c r="O11" s="16">
        <f>COUNT(D11:L11)</f>
        <v>6</v>
      </c>
      <c r="P11" s="55">
        <f>SUM(M11/O11)</f>
        <v>153.83333333333334</v>
      </c>
    </row>
    <row r="12" spans="1:16" ht="12.75">
      <c r="A12" s="26">
        <v>11</v>
      </c>
      <c r="B12" s="26" t="s">
        <v>173</v>
      </c>
      <c r="C12" s="16" t="s">
        <v>111</v>
      </c>
      <c r="D12" s="16">
        <v>133</v>
      </c>
      <c r="E12" s="16">
        <v>142</v>
      </c>
      <c r="F12" s="16">
        <v>163</v>
      </c>
      <c r="G12" s="16">
        <v>142</v>
      </c>
      <c r="H12" s="16">
        <v>143</v>
      </c>
      <c r="I12" s="16">
        <v>176</v>
      </c>
      <c r="J12" s="16">
        <v>122</v>
      </c>
      <c r="K12" s="16">
        <v>190</v>
      </c>
      <c r="L12" s="16">
        <v>157</v>
      </c>
      <c r="M12" s="16">
        <f>SUM(D12:L12)</f>
        <v>1368</v>
      </c>
      <c r="N12" s="16">
        <f>IF(O12&gt;=5,SUM(LARGE(D12:L12,1),LARGE(D12:L12,2),LARGE(D12:L12,3),LARGE(D12:L12,4),LARGE(D12:L12,5)),0)</f>
        <v>829</v>
      </c>
      <c r="O12" s="16">
        <f>COUNT(D12:L12)</f>
        <v>9</v>
      </c>
      <c r="P12" s="55">
        <f>SUM(M12/O12)</f>
        <v>152</v>
      </c>
    </row>
    <row r="13" spans="1:16" ht="12.75">
      <c r="A13" s="26">
        <v>12</v>
      </c>
      <c r="B13" s="26" t="s">
        <v>121</v>
      </c>
      <c r="C13" s="16" t="s">
        <v>110</v>
      </c>
      <c r="D13" s="16">
        <v>163</v>
      </c>
      <c r="E13" s="16">
        <v>126</v>
      </c>
      <c r="F13" s="16">
        <v>160</v>
      </c>
      <c r="M13" s="16">
        <f>SUM(D13:L13)</f>
        <v>449</v>
      </c>
      <c r="N13" s="16">
        <f>IF(O13&gt;=5,SUM(LARGE(D13:L13,1),LARGE(D13:L13,2),LARGE(D13:L13,3),LARGE(D13:L13,4),LARGE(D13:L13,5)),0)</f>
        <v>0</v>
      </c>
      <c r="O13" s="16">
        <f>COUNT(D13:L13)</f>
        <v>3</v>
      </c>
      <c r="P13" s="55">
        <f>SUM(M13/O13)</f>
        <v>149.66666666666666</v>
      </c>
    </row>
    <row r="14" spans="1:16" ht="12.75">
      <c r="A14" s="26">
        <v>13</v>
      </c>
      <c r="B14" s="82" t="s">
        <v>184</v>
      </c>
      <c r="C14" s="16" t="s">
        <v>10</v>
      </c>
      <c r="J14" s="16">
        <v>128</v>
      </c>
      <c r="K14" s="16">
        <v>173</v>
      </c>
      <c r="L14" s="16">
        <v>146</v>
      </c>
      <c r="M14" s="16">
        <f>SUM(D14:L14)</f>
        <v>447</v>
      </c>
      <c r="N14" s="16">
        <f>IF(O14&gt;=5,SUM(LARGE(D14:L14,1),LARGE(D14:L14,2),LARGE(D14:L14,3),LARGE(D14:L14,4),LARGE(D14:L14,5)),0)</f>
        <v>0</v>
      </c>
      <c r="O14" s="16">
        <f>COUNT(D14:L14)</f>
        <v>3</v>
      </c>
      <c r="P14" s="55">
        <f>SUM(M14/O14)</f>
        <v>149</v>
      </c>
    </row>
    <row r="15" spans="1:16" ht="12.75">
      <c r="A15" s="26">
        <v>14</v>
      </c>
      <c r="B15" s="26" t="s">
        <v>50</v>
      </c>
      <c r="C15" s="16" t="s">
        <v>8</v>
      </c>
      <c r="D15" s="16">
        <v>166</v>
      </c>
      <c r="E15" s="16">
        <v>160</v>
      </c>
      <c r="F15" s="16">
        <v>144</v>
      </c>
      <c r="G15" s="16">
        <v>130</v>
      </c>
      <c r="I15" s="16">
        <v>168</v>
      </c>
      <c r="J15" s="16">
        <v>146</v>
      </c>
      <c r="K15" s="16">
        <v>123</v>
      </c>
      <c r="L15" s="16">
        <v>148</v>
      </c>
      <c r="M15" s="16">
        <f>SUM(D15:L15)</f>
        <v>1185</v>
      </c>
      <c r="N15" s="16">
        <f>IF(O15&gt;=5,SUM(LARGE(D15:L15,1),LARGE(D15:L15,2),LARGE(D15:L15,3),LARGE(D15:L15,4),LARGE(D15:L15,5)),0)</f>
        <v>788</v>
      </c>
      <c r="O15" s="16">
        <f>COUNT(D15:L15)</f>
        <v>8</v>
      </c>
      <c r="P15" s="55">
        <f>SUM(M15/O15)</f>
        <v>148.125</v>
      </c>
    </row>
    <row r="16" spans="1:16" ht="12.75">
      <c r="A16" s="26">
        <v>15</v>
      </c>
      <c r="B16" s="26" t="s">
        <v>49</v>
      </c>
      <c r="C16" s="16" t="s">
        <v>11</v>
      </c>
      <c r="D16" s="16">
        <v>160</v>
      </c>
      <c r="E16" s="16">
        <v>136</v>
      </c>
      <c r="F16" s="16">
        <v>148</v>
      </c>
      <c r="G16" s="16">
        <v>175</v>
      </c>
      <c r="H16" s="16">
        <v>133</v>
      </c>
      <c r="I16" s="16">
        <v>131</v>
      </c>
      <c r="M16" s="16">
        <f>SUM(D16:L16)</f>
        <v>883</v>
      </c>
      <c r="N16" s="16">
        <f>IF(O16&gt;=5,SUM(LARGE(D16:L16,1),LARGE(D16:L16,2),LARGE(D16:L16,3),LARGE(D16:L16,4),LARGE(D16:L16,5)),0)</f>
        <v>752</v>
      </c>
      <c r="O16" s="16">
        <f>COUNT(D16:L16)</f>
        <v>6</v>
      </c>
      <c r="P16" s="55">
        <f>SUM(M16/O16)</f>
        <v>147.16666666666666</v>
      </c>
    </row>
    <row r="17" spans="1:16" ht="12.75">
      <c r="A17" s="26">
        <v>16</v>
      </c>
      <c r="B17" s="26" t="s">
        <v>42</v>
      </c>
      <c r="C17" s="16" t="s">
        <v>8</v>
      </c>
      <c r="D17" s="16">
        <v>160</v>
      </c>
      <c r="E17" s="16">
        <v>161</v>
      </c>
      <c r="F17" s="16">
        <v>164</v>
      </c>
      <c r="G17" s="16">
        <v>131</v>
      </c>
      <c r="H17" s="16">
        <v>140</v>
      </c>
      <c r="I17" s="16">
        <v>138</v>
      </c>
      <c r="J17" s="16">
        <v>98</v>
      </c>
      <c r="K17" s="16">
        <v>135</v>
      </c>
      <c r="L17" s="16">
        <v>174</v>
      </c>
      <c r="M17" s="16">
        <f>SUM(D17:L17)</f>
        <v>1301</v>
      </c>
      <c r="N17" s="16">
        <f>IF(O17&gt;=5,SUM(LARGE(D17:L17,1),LARGE(D17:L17,2),LARGE(D17:L17,3),LARGE(D17:L17,4),LARGE(D17:L17,5)),0)</f>
        <v>799</v>
      </c>
      <c r="O17" s="16">
        <f>COUNT(D17:L17)</f>
        <v>9</v>
      </c>
      <c r="P17" s="55">
        <f>SUM(M17/O17)</f>
        <v>144.55555555555554</v>
      </c>
    </row>
    <row r="18" spans="1:16" ht="12.75">
      <c r="A18" s="26">
        <v>17</v>
      </c>
      <c r="B18" s="26" t="s">
        <v>141</v>
      </c>
      <c r="C18" s="16" t="s">
        <v>8</v>
      </c>
      <c r="G18" s="16">
        <v>177</v>
      </c>
      <c r="H18" s="16">
        <v>111</v>
      </c>
      <c r="M18" s="16">
        <f>SUM(D18:L18)</f>
        <v>288</v>
      </c>
      <c r="N18" s="16">
        <f>IF(O18&gt;=5,SUM(LARGE(D18:L18,1),LARGE(D18:L18,2),LARGE(D18:L18,3),LARGE(D18:L18,4),LARGE(D18:L18,5)),0)</f>
        <v>0</v>
      </c>
      <c r="O18" s="16">
        <f>COUNT(D18:L18)</f>
        <v>2</v>
      </c>
      <c r="P18" s="55">
        <f>SUM(M18/O18)</f>
        <v>144</v>
      </c>
    </row>
    <row r="19" spans="1:16" ht="12.75">
      <c r="A19" s="26">
        <v>17</v>
      </c>
      <c r="B19" s="26" t="s">
        <v>97</v>
      </c>
      <c r="C19" s="16" t="s">
        <v>11</v>
      </c>
      <c r="E19" s="16">
        <v>172</v>
      </c>
      <c r="F19" s="16">
        <v>145</v>
      </c>
      <c r="H19" s="16">
        <v>116</v>
      </c>
      <c r="I19" s="16">
        <v>143</v>
      </c>
      <c r="M19" s="16">
        <f>SUM(D19:L19)</f>
        <v>576</v>
      </c>
      <c r="N19" s="16">
        <f>IF(O19&gt;=5,SUM(LARGE(D19:L19,1),LARGE(D19:L19,2),LARGE(D19:L19,3),LARGE(D19:L19,4),LARGE(D19:L19,5)),0)</f>
        <v>0</v>
      </c>
      <c r="O19" s="16">
        <f>COUNT(D19:L19)</f>
        <v>4</v>
      </c>
      <c r="P19" s="55">
        <f>SUM(M19/O19)</f>
        <v>144</v>
      </c>
    </row>
    <row r="20" spans="1:16" ht="12.75">
      <c r="A20" s="26">
        <v>19</v>
      </c>
      <c r="B20" s="27" t="s">
        <v>92</v>
      </c>
      <c r="C20" s="16" t="s">
        <v>9</v>
      </c>
      <c r="D20" s="16">
        <v>137</v>
      </c>
      <c r="E20" s="16">
        <v>117</v>
      </c>
      <c r="F20" s="16">
        <v>154</v>
      </c>
      <c r="G20" s="16">
        <v>139</v>
      </c>
      <c r="H20" s="16">
        <v>155</v>
      </c>
      <c r="I20" s="16">
        <v>169</v>
      </c>
      <c r="J20" s="16">
        <v>156</v>
      </c>
      <c r="K20" s="16">
        <v>136</v>
      </c>
      <c r="L20" s="16">
        <v>122</v>
      </c>
      <c r="M20" s="16">
        <f>SUM(D20:L20)</f>
        <v>1285</v>
      </c>
      <c r="N20" s="16">
        <f>IF(O20&gt;=5,SUM(LARGE(D20:L20,1),LARGE(D20:L20,2),LARGE(D20:L20,3),LARGE(D20:L20,4),LARGE(D20:L20,5)),0)</f>
        <v>773</v>
      </c>
      <c r="O20" s="16">
        <f>COUNT(D20:L20)</f>
        <v>9</v>
      </c>
      <c r="P20" s="55">
        <f>SUM(M20/O20)</f>
        <v>142.77777777777777</v>
      </c>
    </row>
    <row r="21" spans="1:16" ht="12.75">
      <c r="A21" s="26">
        <v>20</v>
      </c>
      <c r="B21" s="26" t="s">
        <v>114</v>
      </c>
      <c r="C21" s="16" t="s">
        <v>11</v>
      </c>
      <c r="D21" s="16">
        <v>167</v>
      </c>
      <c r="E21" s="16">
        <v>111</v>
      </c>
      <c r="F21" s="16">
        <v>150</v>
      </c>
      <c r="J21" s="16">
        <v>149</v>
      </c>
      <c r="K21" s="16">
        <v>167</v>
      </c>
      <c r="L21" s="16">
        <v>111</v>
      </c>
      <c r="M21" s="16">
        <f>SUM(D21:L21)</f>
        <v>855</v>
      </c>
      <c r="N21" s="16">
        <f>IF(O21&gt;=5,SUM(LARGE(D21:L21,1),LARGE(D21:L21,2),LARGE(D21:L21,3),LARGE(D21:L21,4),LARGE(D21:L21,5)),0)</f>
        <v>744</v>
      </c>
      <c r="O21" s="16">
        <f>COUNT(D21:L21)</f>
        <v>6</v>
      </c>
      <c r="P21" s="55">
        <f>SUM(M21/O21)</f>
        <v>142.5</v>
      </c>
    </row>
    <row r="22" spans="1:16" ht="12.75">
      <c r="A22" s="26">
        <v>21</v>
      </c>
      <c r="B22" s="26" t="s">
        <v>177</v>
      </c>
      <c r="C22" s="16" t="s">
        <v>39</v>
      </c>
      <c r="J22" s="16">
        <v>132</v>
      </c>
      <c r="K22" s="16">
        <v>161</v>
      </c>
      <c r="L22" s="16">
        <v>133</v>
      </c>
      <c r="M22" s="16">
        <f>SUM(D22:L22)</f>
        <v>426</v>
      </c>
      <c r="N22" s="16">
        <f>IF(O22&gt;=5,SUM(LARGE(D22:L22,1),LARGE(D22:L22,2),LARGE(D22:L22,3),LARGE(D22:L22,4),LARGE(D22:L22,5)),0)</f>
        <v>0</v>
      </c>
      <c r="O22" s="16">
        <f>COUNT(D22:L22)</f>
        <v>3</v>
      </c>
      <c r="P22" s="55">
        <f>SUM(M22/O22)</f>
        <v>142</v>
      </c>
    </row>
    <row r="23" spans="1:16" ht="12.75">
      <c r="A23" s="26">
        <v>22</v>
      </c>
      <c r="B23" s="26" t="s">
        <v>91</v>
      </c>
      <c r="C23" s="16" t="s">
        <v>59</v>
      </c>
      <c r="D23" s="16">
        <v>123</v>
      </c>
      <c r="E23" s="16">
        <v>163</v>
      </c>
      <c r="F23" s="16">
        <v>161</v>
      </c>
      <c r="G23" s="16">
        <v>160</v>
      </c>
      <c r="H23" s="16">
        <v>129</v>
      </c>
      <c r="I23" s="16">
        <v>143</v>
      </c>
      <c r="J23" s="16">
        <v>124</v>
      </c>
      <c r="K23" s="16">
        <v>121</v>
      </c>
      <c r="L23" s="16">
        <v>145</v>
      </c>
      <c r="M23" s="16">
        <f>SUM(D23:L23)</f>
        <v>1269</v>
      </c>
      <c r="N23" s="16">
        <f>IF(O23&gt;=5,SUM(LARGE(D23:L23,1),LARGE(D23:L23,2),LARGE(D23:L23,3),LARGE(D23:L23,4),LARGE(D23:L23,5)),0)</f>
        <v>772</v>
      </c>
      <c r="O23" s="16">
        <f>COUNT(D23:L23)</f>
        <v>9</v>
      </c>
      <c r="P23" s="55">
        <f>SUM(M23/O23)</f>
        <v>141</v>
      </c>
    </row>
    <row r="24" spans="1:16" ht="12.75">
      <c r="A24" s="26">
        <v>23</v>
      </c>
      <c r="B24" s="26" t="s">
        <v>158</v>
      </c>
      <c r="C24" s="17" t="s">
        <v>111</v>
      </c>
      <c r="G24" s="16">
        <v>140</v>
      </c>
      <c r="H24" s="16">
        <v>177</v>
      </c>
      <c r="I24" s="16">
        <v>121</v>
      </c>
      <c r="J24" s="16">
        <v>148</v>
      </c>
      <c r="K24" s="16">
        <v>133</v>
      </c>
      <c r="L24" s="16">
        <v>126</v>
      </c>
      <c r="M24" s="16">
        <f>SUM(D24:L24)</f>
        <v>845</v>
      </c>
      <c r="N24" s="16">
        <f>IF(O24&gt;=5,SUM(LARGE(D24:L24,1),LARGE(D24:L24,2),LARGE(D24:L24,3),LARGE(D24:L24,4),LARGE(D24:L24,5)),0)</f>
        <v>724</v>
      </c>
      <c r="O24" s="16">
        <f>COUNT(D24:L24)</f>
        <v>6</v>
      </c>
      <c r="P24" s="55">
        <f>SUM(M24/O24)</f>
        <v>140.83333333333334</v>
      </c>
    </row>
    <row r="25" spans="1:16" ht="12.75">
      <c r="A25" s="26">
        <v>24</v>
      </c>
      <c r="B25" s="27" t="s">
        <v>61</v>
      </c>
      <c r="C25" s="16" t="s">
        <v>9</v>
      </c>
      <c r="D25" s="16">
        <v>128</v>
      </c>
      <c r="E25" s="16">
        <v>127</v>
      </c>
      <c r="F25" s="16">
        <v>165</v>
      </c>
      <c r="G25" s="16">
        <v>133</v>
      </c>
      <c r="H25" s="16">
        <v>156</v>
      </c>
      <c r="I25" s="16">
        <v>120</v>
      </c>
      <c r="J25" s="16">
        <v>161</v>
      </c>
      <c r="K25" s="16">
        <v>122</v>
      </c>
      <c r="L25" s="16">
        <v>153</v>
      </c>
      <c r="M25" s="16">
        <f>SUM(D25:L25)</f>
        <v>1265</v>
      </c>
      <c r="N25" s="16">
        <f>IF(O25&gt;=5,SUM(LARGE(D25:L25,1),LARGE(D25:L25,2),LARGE(D25:L25,3),LARGE(D25:L25,4),LARGE(D25:L25,5)),0)</f>
        <v>768</v>
      </c>
      <c r="O25" s="16">
        <f>COUNT(D25:L25)</f>
        <v>9</v>
      </c>
      <c r="P25" s="55">
        <f>SUM(M25/O25)</f>
        <v>140.55555555555554</v>
      </c>
    </row>
    <row r="26" spans="1:16" ht="12.75">
      <c r="A26" s="26">
        <v>25</v>
      </c>
      <c r="B26" s="26" t="s">
        <v>48</v>
      </c>
      <c r="C26" s="16" t="s">
        <v>11</v>
      </c>
      <c r="D26" s="16">
        <v>142</v>
      </c>
      <c r="E26" s="16">
        <v>158</v>
      </c>
      <c r="F26" s="16">
        <v>171</v>
      </c>
      <c r="G26" s="16">
        <v>114</v>
      </c>
      <c r="H26" s="16">
        <v>152</v>
      </c>
      <c r="I26" s="16">
        <v>138</v>
      </c>
      <c r="J26" s="16">
        <v>115</v>
      </c>
      <c r="K26" s="16">
        <v>133</v>
      </c>
      <c r="L26" s="16">
        <v>134</v>
      </c>
      <c r="M26" s="16">
        <f>SUM(D26:L26)</f>
        <v>1257</v>
      </c>
      <c r="N26" s="16">
        <f>IF(O26&gt;=5,SUM(LARGE(D26:L26,1),LARGE(D26:L26,2),LARGE(D26:L26,3),LARGE(D26:L26,4),LARGE(D26:L26,5)),0)</f>
        <v>761</v>
      </c>
      <c r="O26" s="16">
        <f>COUNT(D26:L26)</f>
        <v>9</v>
      </c>
      <c r="P26" s="55">
        <f>SUM(M26/O26)</f>
        <v>139.66666666666666</v>
      </c>
    </row>
    <row r="27" spans="1:16" ht="12.75">
      <c r="A27" s="26">
        <v>26</v>
      </c>
      <c r="B27" s="26" t="s">
        <v>44</v>
      </c>
      <c r="C27" s="16" t="s">
        <v>11</v>
      </c>
      <c r="D27" s="16">
        <v>126</v>
      </c>
      <c r="F27" s="16">
        <v>177</v>
      </c>
      <c r="G27" s="16">
        <v>161</v>
      </c>
      <c r="H27" s="16">
        <v>128</v>
      </c>
      <c r="I27" s="16">
        <v>105</v>
      </c>
      <c r="M27" s="16">
        <f>SUM(D27:L27)</f>
        <v>697</v>
      </c>
      <c r="N27" s="16">
        <f>IF(O27&gt;=5,SUM(LARGE(D27:L27,1),LARGE(D27:L27,2),LARGE(D27:L27,3),LARGE(D27:L27,4),LARGE(D27:L27,5)),0)</f>
        <v>697</v>
      </c>
      <c r="O27" s="16">
        <f>COUNT(D27:L27)</f>
        <v>5</v>
      </c>
      <c r="P27" s="55">
        <f>SUM(M27/O27)</f>
        <v>139.4</v>
      </c>
    </row>
    <row r="28" spans="1:16" ht="12.75">
      <c r="A28" s="26">
        <v>27</v>
      </c>
      <c r="B28" s="26" t="s">
        <v>98</v>
      </c>
      <c r="C28" s="16" t="s">
        <v>10</v>
      </c>
      <c r="D28" s="16">
        <v>152</v>
      </c>
      <c r="E28" s="16">
        <v>116</v>
      </c>
      <c r="F28" s="16">
        <v>128</v>
      </c>
      <c r="J28" s="16">
        <v>147</v>
      </c>
      <c r="K28" s="16">
        <v>167</v>
      </c>
      <c r="L28" s="16">
        <v>126</v>
      </c>
      <c r="M28" s="16">
        <f>SUM(D28:L28)</f>
        <v>836</v>
      </c>
      <c r="N28" s="16">
        <f>IF(O28&gt;=5,SUM(LARGE(D28:L28,1),LARGE(D28:L28,2),LARGE(D28:L28,3),LARGE(D28:L28,4),LARGE(D28:L28,5)),0)</f>
        <v>720</v>
      </c>
      <c r="O28" s="16">
        <f>COUNT(D28:L28)</f>
        <v>6</v>
      </c>
      <c r="P28" s="55">
        <f>SUM(M28/O28)</f>
        <v>139.33333333333334</v>
      </c>
    </row>
    <row r="29" spans="1:16" ht="12.75">
      <c r="A29" s="26">
        <v>28</v>
      </c>
      <c r="B29" s="26" t="s">
        <v>126</v>
      </c>
      <c r="C29" s="16" t="s">
        <v>59</v>
      </c>
      <c r="D29" s="16">
        <v>174</v>
      </c>
      <c r="E29" s="16">
        <v>135</v>
      </c>
      <c r="F29" s="16">
        <v>120</v>
      </c>
      <c r="G29" s="16">
        <v>175</v>
      </c>
      <c r="H29" s="16">
        <v>151</v>
      </c>
      <c r="I29" s="16">
        <v>132</v>
      </c>
      <c r="J29" s="16">
        <v>114</v>
      </c>
      <c r="K29" s="16">
        <v>124</v>
      </c>
      <c r="L29" s="16">
        <v>119</v>
      </c>
      <c r="M29" s="16">
        <f>SUM(D29:L29)</f>
        <v>1244</v>
      </c>
      <c r="N29" s="16">
        <f>IF(O29&gt;=5,SUM(LARGE(D29:L29,1),LARGE(D29:L29,2),LARGE(D29:L29,3),LARGE(D29:L29,4),LARGE(D29:L29,5)),0)</f>
        <v>767</v>
      </c>
      <c r="O29" s="16">
        <f>COUNT(D29:L29)</f>
        <v>9</v>
      </c>
      <c r="P29" s="55">
        <f>SUM(M29/O29)</f>
        <v>138.22222222222223</v>
      </c>
    </row>
    <row r="30" spans="1:16" ht="12.75">
      <c r="A30" s="26">
        <v>29</v>
      </c>
      <c r="B30" s="26" t="s">
        <v>66</v>
      </c>
      <c r="C30" s="16" t="s">
        <v>11</v>
      </c>
      <c r="D30" s="16">
        <v>133</v>
      </c>
      <c r="G30" s="16">
        <v>119</v>
      </c>
      <c r="H30" s="16">
        <v>193</v>
      </c>
      <c r="I30" s="16">
        <v>112</v>
      </c>
      <c r="J30" s="16">
        <v>163</v>
      </c>
      <c r="K30" s="16">
        <v>116</v>
      </c>
      <c r="L30" s="16">
        <v>117</v>
      </c>
      <c r="M30" s="16">
        <f>SUM(D30:L30)</f>
        <v>953</v>
      </c>
      <c r="N30" s="16">
        <f>IF(O30&gt;=5,SUM(LARGE(D30:L30,1),LARGE(D30:L30,2),LARGE(D30:L30,3),LARGE(D30:L30,4),LARGE(D30:L30,5)),0)</f>
        <v>725</v>
      </c>
      <c r="O30" s="16">
        <f>COUNT(D30:L30)</f>
        <v>7</v>
      </c>
      <c r="P30" s="55">
        <f>SUM(M30/O30)</f>
        <v>136.14285714285714</v>
      </c>
    </row>
    <row r="31" spans="1:16" ht="12.75">
      <c r="A31" s="26">
        <v>30</v>
      </c>
      <c r="B31" s="26" t="s">
        <v>157</v>
      </c>
      <c r="C31" s="16" t="s">
        <v>11</v>
      </c>
      <c r="G31" s="16">
        <v>110</v>
      </c>
      <c r="H31" s="16">
        <v>154</v>
      </c>
      <c r="I31" s="16">
        <v>144</v>
      </c>
      <c r="J31" s="16">
        <v>135</v>
      </c>
      <c r="K31" s="16">
        <v>146</v>
      </c>
      <c r="L31" s="16">
        <v>126</v>
      </c>
      <c r="M31" s="16">
        <f>SUM(D31:L31)</f>
        <v>815</v>
      </c>
      <c r="N31" s="16">
        <f>IF(O31&gt;=5,SUM(LARGE(D31:L31,1),LARGE(D31:L31,2),LARGE(D31:L31,3),LARGE(D31:L31,4),LARGE(D31:L31,5)),0)</f>
        <v>705</v>
      </c>
      <c r="O31" s="16">
        <f>COUNT(D31:L31)</f>
        <v>6</v>
      </c>
      <c r="P31" s="55">
        <f>SUM(M31/O31)</f>
        <v>135.83333333333334</v>
      </c>
    </row>
    <row r="32" spans="1:16" ht="12.75">
      <c r="A32" s="26">
        <v>31</v>
      </c>
      <c r="B32" s="26" t="s">
        <v>127</v>
      </c>
      <c r="C32" s="16" t="s">
        <v>59</v>
      </c>
      <c r="D32" s="16">
        <v>102</v>
      </c>
      <c r="E32" s="16">
        <v>148</v>
      </c>
      <c r="F32" s="16">
        <v>113</v>
      </c>
      <c r="G32" s="16">
        <v>122</v>
      </c>
      <c r="H32" s="16">
        <v>150</v>
      </c>
      <c r="I32" s="16">
        <v>129</v>
      </c>
      <c r="J32" s="16">
        <v>145</v>
      </c>
      <c r="K32" s="16">
        <v>144</v>
      </c>
      <c r="L32" s="16">
        <v>164</v>
      </c>
      <c r="M32" s="16">
        <f>SUM(D32:L32)</f>
        <v>1217</v>
      </c>
      <c r="N32" s="16">
        <f>IF(O32&gt;=5,SUM(LARGE(D32:L32,1),LARGE(D32:L32,2),LARGE(D32:L32,3),LARGE(D32:L32,4),LARGE(D32:L32,5)),0)</f>
        <v>751</v>
      </c>
      <c r="O32" s="16">
        <f>COUNT(D32:L32)</f>
        <v>9</v>
      </c>
      <c r="P32" s="55">
        <f>SUM(M32/O32)</f>
        <v>135.22222222222223</v>
      </c>
    </row>
    <row r="33" spans="1:16" ht="12.75">
      <c r="A33" s="26">
        <v>32</v>
      </c>
      <c r="B33" s="26" t="s">
        <v>147</v>
      </c>
      <c r="C33" s="16" t="s">
        <v>38</v>
      </c>
      <c r="G33" s="16">
        <v>140</v>
      </c>
      <c r="H33" s="16">
        <v>149</v>
      </c>
      <c r="I33" s="16">
        <v>149</v>
      </c>
      <c r="J33" s="16">
        <v>94</v>
      </c>
      <c r="K33" s="16">
        <v>144</v>
      </c>
      <c r="L33" s="16">
        <v>135</v>
      </c>
      <c r="M33" s="16">
        <f>SUM(D33:L33)</f>
        <v>811</v>
      </c>
      <c r="N33" s="16">
        <f>IF(O33&gt;=5,SUM(LARGE(D33:L33,1),LARGE(D33:L33,2),LARGE(D33:L33,3),LARGE(D33:L33,4),LARGE(D33:L33,5)),0)</f>
        <v>717</v>
      </c>
      <c r="O33" s="16">
        <f>COUNT(D33:L33)</f>
        <v>6</v>
      </c>
      <c r="P33" s="55">
        <f>SUM(M33/O33)</f>
        <v>135.16666666666666</v>
      </c>
    </row>
    <row r="34" spans="1:16" ht="12.75">
      <c r="A34" s="26">
        <v>33</v>
      </c>
      <c r="B34" s="26" t="s">
        <v>179</v>
      </c>
      <c r="C34" s="16" t="s">
        <v>11</v>
      </c>
      <c r="J34" s="16">
        <v>140</v>
      </c>
      <c r="K34" s="16">
        <v>122</v>
      </c>
      <c r="L34" s="16">
        <v>140</v>
      </c>
      <c r="M34" s="16">
        <f>SUM(D34:L34)</f>
        <v>402</v>
      </c>
      <c r="N34" s="16">
        <f>IF(O34&gt;=5,SUM(LARGE(D34:L34,1),LARGE(D34:L34,2),LARGE(D34:L34,3),LARGE(D34:L34,4),LARGE(D34:L34,5)),0)</f>
        <v>0</v>
      </c>
      <c r="O34" s="16">
        <f>COUNT(D34:L34)</f>
        <v>3</v>
      </c>
      <c r="P34" s="55">
        <f>SUM(M34/O34)</f>
        <v>134</v>
      </c>
    </row>
    <row r="35" spans="1:16" ht="12.75">
      <c r="A35" s="26">
        <v>34</v>
      </c>
      <c r="B35" s="26" t="s">
        <v>129</v>
      </c>
      <c r="C35" s="16" t="s">
        <v>59</v>
      </c>
      <c r="D35" s="16">
        <v>131</v>
      </c>
      <c r="F35" s="16">
        <v>155</v>
      </c>
      <c r="H35" s="16">
        <v>98</v>
      </c>
      <c r="I35" s="16">
        <v>144</v>
      </c>
      <c r="M35" s="16">
        <f>SUM(D35:L35)</f>
        <v>528</v>
      </c>
      <c r="N35" s="16">
        <f>IF(O35&gt;=5,SUM(LARGE(D35:L35,1),LARGE(D35:L35,2),LARGE(D35:L35,3),LARGE(D35:L35,4),LARGE(D35:L35,5)),0)</f>
        <v>0</v>
      </c>
      <c r="O35" s="16">
        <f>COUNT(D35:L35)</f>
        <v>4</v>
      </c>
      <c r="P35" s="55">
        <f>SUM(M35/O35)</f>
        <v>132</v>
      </c>
    </row>
    <row r="36" spans="1:16" ht="12.75">
      <c r="A36" s="26">
        <v>35</v>
      </c>
      <c r="B36" s="26" t="s">
        <v>182</v>
      </c>
      <c r="C36" s="16" t="s">
        <v>59</v>
      </c>
      <c r="J36" s="16">
        <v>124</v>
      </c>
      <c r="K36" s="16">
        <v>132</v>
      </c>
      <c r="L36" s="16">
        <v>138</v>
      </c>
      <c r="M36" s="16">
        <f>SUM(D36:L36)</f>
        <v>394</v>
      </c>
      <c r="N36" s="16">
        <f>IF(O36&gt;=5,SUM(LARGE(D36:L36,1),LARGE(D36:L36,2),LARGE(D36:L36,3),LARGE(D36:L36,4),LARGE(D36:L36,5)),0)</f>
        <v>0</v>
      </c>
      <c r="O36" s="16">
        <f>COUNT(D36:L36)</f>
        <v>3</v>
      </c>
      <c r="P36" s="55">
        <f>SUM(M36/O36)</f>
        <v>131.33333333333334</v>
      </c>
    </row>
    <row r="37" spans="1:16" ht="12.75">
      <c r="A37" s="26">
        <v>35</v>
      </c>
      <c r="B37" s="26" t="s">
        <v>181</v>
      </c>
      <c r="C37" s="16" t="s">
        <v>8</v>
      </c>
      <c r="J37" s="16">
        <v>131</v>
      </c>
      <c r="K37" s="16">
        <v>150</v>
      </c>
      <c r="L37" s="16">
        <v>113</v>
      </c>
      <c r="M37" s="16">
        <f>SUM(D37:L37)</f>
        <v>394</v>
      </c>
      <c r="N37" s="16">
        <f>IF(O37&gt;=5,SUM(LARGE(D37:L37,1),LARGE(D37:L37,2),LARGE(D37:L37,3),LARGE(D37:L37,4),LARGE(D37:L37,5)),0)</f>
        <v>0</v>
      </c>
      <c r="O37" s="16">
        <f>COUNT(D37:L37)</f>
        <v>3</v>
      </c>
      <c r="P37" s="55">
        <f>SUM(M37/O37)</f>
        <v>131.33333333333334</v>
      </c>
    </row>
    <row r="38" spans="1:16" ht="12.75">
      <c r="A38" s="26">
        <v>35</v>
      </c>
      <c r="B38" s="26" t="s">
        <v>113</v>
      </c>
      <c r="C38" s="16" t="s">
        <v>11</v>
      </c>
      <c r="D38" s="16">
        <v>111</v>
      </c>
      <c r="E38" s="16">
        <v>164</v>
      </c>
      <c r="F38" s="16">
        <v>117</v>
      </c>
      <c r="G38" s="16">
        <v>126</v>
      </c>
      <c r="H38" s="16">
        <v>121</v>
      </c>
      <c r="I38" s="16">
        <v>104</v>
      </c>
      <c r="J38" s="16">
        <v>137</v>
      </c>
      <c r="K38" s="16">
        <v>165</v>
      </c>
      <c r="L38" s="16">
        <v>137</v>
      </c>
      <c r="M38" s="16">
        <f>SUM(D38:L38)</f>
        <v>1182</v>
      </c>
      <c r="N38" s="16">
        <f>IF(O38&gt;=5,SUM(LARGE(D38:L38,1),LARGE(D38:L38,2),LARGE(D38:L38,3),LARGE(D38:L38,4),LARGE(D38:L38,5)),0)</f>
        <v>729</v>
      </c>
      <c r="O38" s="16">
        <f>COUNT(D38:L38)</f>
        <v>9</v>
      </c>
      <c r="P38" s="55">
        <f>SUM(M38/O38)</f>
        <v>131.33333333333334</v>
      </c>
    </row>
    <row r="39" spans="1:16" ht="12.75">
      <c r="A39" s="26">
        <v>38</v>
      </c>
      <c r="B39" s="26" t="s">
        <v>161</v>
      </c>
      <c r="C39" s="16" t="s">
        <v>111</v>
      </c>
      <c r="G39" s="16">
        <v>144</v>
      </c>
      <c r="H39" s="16">
        <v>143</v>
      </c>
      <c r="I39" s="16">
        <v>120</v>
      </c>
      <c r="J39" s="16">
        <v>142</v>
      </c>
      <c r="K39" s="16">
        <v>131</v>
      </c>
      <c r="L39" s="16">
        <v>106</v>
      </c>
      <c r="M39" s="16">
        <f>SUM(D39:L39)</f>
        <v>786</v>
      </c>
      <c r="N39" s="16">
        <f>IF(O39&gt;=5,SUM(LARGE(D39:L39,1),LARGE(D39:L39,2),LARGE(D39:L39,3),LARGE(D39:L39,4),LARGE(D39:L39,5)),0)</f>
        <v>680</v>
      </c>
      <c r="O39" s="16">
        <f>COUNT(D39:L39)</f>
        <v>6</v>
      </c>
      <c r="P39" s="55">
        <f>SUM(M39/O39)</f>
        <v>131</v>
      </c>
    </row>
    <row r="40" spans="1:16" ht="12.75">
      <c r="A40" s="26">
        <v>39</v>
      </c>
      <c r="B40" s="26" t="s">
        <v>40</v>
      </c>
      <c r="C40" s="16" t="s">
        <v>8</v>
      </c>
      <c r="D40" s="16">
        <v>136</v>
      </c>
      <c r="E40" s="16">
        <v>137</v>
      </c>
      <c r="F40" s="16">
        <v>122</v>
      </c>
      <c r="H40" s="16">
        <v>112</v>
      </c>
      <c r="I40" s="16">
        <v>113</v>
      </c>
      <c r="J40" s="16">
        <v>151</v>
      </c>
      <c r="K40" s="16">
        <v>108</v>
      </c>
      <c r="L40" s="16">
        <v>167</v>
      </c>
      <c r="M40" s="16">
        <f>SUM(D40:L40)</f>
        <v>1046</v>
      </c>
      <c r="N40" s="16">
        <f>IF(O40&gt;=5,SUM(LARGE(D40:L40,1),LARGE(D40:L40,2),LARGE(D40:L40,3),LARGE(D40:L40,4),LARGE(D40:L40,5)),0)</f>
        <v>713</v>
      </c>
      <c r="O40" s="16">
        <f>COUNT(D40:L40)</f>
        <v>8</v>
      </c>
      <c r="P40" s="55">
        <f>SUM(M40/O40)</f>
        <v>130.75</v>
      </c>
    </row>
    <row r="41" spans="1:16" ht="12.75">
      <c r="A41" s="26">
        <v>40</v>
      </c>
      <c r="B41" s="26" t="s">
        <v>62</v>
      </c>
      <c r="C41" s="16" t="s">
        <v>10</v>
      </c>
      <c r="D41" s="16">
        <v>149</v>
      </c>
      <c r="E41" s="16">
        <v>133</v>
      </c>
      <c r="F41" s="16">
        <v>155</v>
      </c>
      <c r="G41" s="16">
        <v>89</v>
      </c>
      <c r="H41" s="16">
        <v>141</v>
      </c>
      <c r="I41" s="16">
        <v>174</v>
      </c>
      <c r="J41" s="16">
        <v>120</v>
      </c>
      <c r="K41" s="16">
        <v>109</v>
      </c>
      <c r="L41" s="16">
        <v>104</v>
      </c>
      <c r="M41" s="16">
        <f>SUM(D41:L41)</f>
        <v>1174</v>
      </c>
      <c r="N41" s="16">
        <f>IF(O41&gt;=5,SUM(LARGE(D41:L41,1),LARGE(D41:L41,2),LARGE(D41:L41,3),LARGE(D41:L41,4),LARGE(D41:L41,5)),0)</f>
        <v>752</v>
      </c>
      <c r="O41" s="16">
        <f>COUNT(D41:L41)</f>
        <v>9</v>
      </c>
      <c r="P41" s="55">
        <f>SUM(M41/O41)</f>
        <v>130.44444444444446</v>
      </c>
    </row>
    <row r="42" spans="1:16" ht="12.75">
      <c r="A42" s="26">
        <v>41</v>
      </c>
      <c r="B42" s="26" t="s">
        <v>78</v>
      </c>
      <c r="C42" s="16" t="s">
        <v>10</v>
      </c>
      <c r="D42" s="16">
        <v>100</v>
      </c>
      <c r="E42" s="16">
        <v>146</v>
      </c>
      <c r="F42" s="16">
        <v>114</v>
      </c>
      <c r="G42" s="16">
        <v>147</v>
      </c>
      <c r="H42" s="16">
        <v>142</v>
      </c>
      <c r="I42" s="16">
        <v>133</v>
      </c>
      <c r="M42" s="16">
        <f>SUM(D42:L42)</f>
        <v>782</v>
      </c>
      <c r="N42" s="16">
        <f>IF(O42&gt;=5,SUM(LARGE(D42:L42,1),LARGE(D42:L42,2),LARGE(D42:L42,3),LARGE(D42:L42,4),LARGE(D42:L42,5)),0)</f>
        <v>682</v>
      </c>
      <c r="O42" s="16">
        <f>COUNT(D42:L42)</f>
        <v>6</v>
      </c>
      <c r="P42" s="55">
        <f>SUM(M42/O42)</f>
        <v>130.33333333333334</v>
      </c>
    </row>
    <row r="43" spans="1:16" ht="12.75">
      <c r="A43" s="26">
        <v>42</v>
      </c>
      <c r="B43" s="26" t="s">
        <v>163</v>
      </c>
      <c r="C43" s="16" t="s">
        <v>39</v>
      </c>
      <c r="D43" s="16">
        <v>109</v>
      </c>
      <c r="E43" s="16">
        <v>177</v>
      </c>
      <c r="F43" s="16">
        <v>118</v>
      </c>
      <c r="G43" s="16">
        <v>156</v>
      </c>
      <c r="H43" s="16">
        <v>86</v>
      </c>
      <c r="I43" s="16">
        <v>122</v>
      </c>
      <c r="J43" s="16">
        <v>130</v>
      </c>
      <c r="K43" s="16">
        <v>163</v>
      </c>
      <c r="L43" s="16">
        <v>110</v>
      </c>
      <c r="M43" s="16">
        <f>SUM(D43:L43)</f>
        <v>1171</v>
      </c>
      <c r="N43" s="16">
        <f>IF(O43&gt;=5,SUM(LARGE(D43:L43,1),LARGE(D43:L43,2),LARGE(D43:L43,3),LARGE(D43:L43,4),LARGE(D43:L43,5)),0)</f>
        <v>748</v>
      </c>
      <c r="O43" s="16">
        <f>COUNT(D43:L43)</f>
        <v>9</v>
      </c>
      <c r="P43" s="55">
        <f>SUM(M43/O43)</f>
        <v>130.11111111111111</v>
      </c>
    </row>
    <row r="44" spans="1:16" ht="12.75">
      <c r="A44" s="26">
        <v>43</v>
      </c>
      <c r="B44" s="26" t="s">
        <v>150</v>
      </c>
      <c r="C44" s="16" t="s">
        <v>110</v>
      </c>
      <c r="G44" s="16">
        <v>136</v>
      </c>
      <c r="H44" s="16">
        <v>130</v>
      </c>
      <c r="I44" s="16">
        <v>124</v>
      </c>
      <c r="M44" s="16">
        <f>SUM(D44:L44)</f>
        <v>390</v>
      </c>
      <c r="N44" s="16">
        <f>IF(O44&gt;=5,SUM(LARGE(D44:L44,1),LARGE(D44:L44,2),LARGE(D44:L44,3),LARGE(D44:L44,4),LARGE(D44:L44,5)),0)</f>
        <v>0</v>
      </c>
      <c r="O44" s="16">
        <f>COUNT(D44:L44)</f>
        <v>3</v>
      </c>
      <c r="P44" s="55">
        <f>SUM(M44/O44)</f>
        <v>130</v>
      </c>
    </row>
    <row r="45" spans="1:16" ht="12.75">
      <c r="A45" s="26">
        <v>44</v>
      </c>
      <c r="B45" s="27" t="s">
        <v>52</v>
      </c>
      <c r="C45" s="16" t="s">
        <v>10</v>
      </c>
      <c r="D45" s="16">
        <v>111</v>
      </c>
      <c r="E45" s="16">
        <v>108</v>
      </c>
      <c r="F45" s="16">
        <v>138</v>
      </c>
      <c r="G45" s="16">
        <v>140</v>
      </c>
      <c r="H45" s="16">
        <v>136</v>
      </c>
      <c r="I45" s="16">
        <v>135</v>
      </c>
      <c r="J45" s="16">
        <v>131</v>
      </c>
      <c r="K45" s="16">
        <v>117</v>
      </c>
      <c r="L45" s="16">
        <v>142</v>
      </c>
      <c r="M45" s="16">
        <f>SUM(D45:L45)</f>
        <v>1158</v>
      </c>
      <c r="N45" s="16">
        <f>IF(O45&gt;=5,SUM(LARGE(D45:L45,1),LARGE(D45:L45,2),LARGE(D45:L45,3),LARGE(D45:L45,4),LARGE(D45:L45,5)),0)</f>
        <v>691</v>
      </c>
      <c r="O45" s="16">
        <f>COUNT(D45:L45)</f>
        <v>9</v>
      </c>
      <c r="P45" s="55">
        <f>SUM(M45/O45)</f>
        <v>128.66666666666666</v>
      </c>
    </row>
    <row r="46" spans="1:16" ht="12.75">
      <c r="A46" s="26">
        <v>45</v>
      </c>
      <c r="B46" s="13" t="s">
        <v>123</v>
      </c>
      <c r="C46" s="16" t="s">
        <v>110</v>
      </c>
      <c r="D46" s="16">
        <v>113</v>
      </c>
      <c r="E46" s="16">
        <v>112</v>
      </c>
      <c r="F46" s="16">
        <v>125</v>
      </c>
      <c r="G46" s="16">
        <v>107</v>
      </c>
      <c r="H46" s="16">
        <v>107</v>
      </c>
      <c r="I46" s="16">
        <v>131</v>
      </c>
      <c r="J46" s="16">
        <v>155</v>
      </c>
      <c r="K46" s="16">
        <v>144</v>
      </c>
      <c r="L46" s="16">
        <v>162</v>
      </c>
      <c r="M46" s="16">
        <f>SUM(D46:L46)</f>
        <v>1156</v>
      </c>
      <c r="N46" s="16">
        <f>IF(O46&gt;=5,SUM(LARGE(D46:L46,1),LARGE(D46:L46,2),LARGE(D46:L46,3),LARGE(D46:L46,4),LARGE(D46:L46,5)),0)</f>
        <v>717</v>
      </c>
      <c r="O46" s="16">
        <f>COUNT(D46:L46)</f>
        <v>9</v>
      </c>
      <c r="P46" s="55">
        <f>SUM(M46/O46)</f>
        <v>128.44444444444446</v>
      </c>
    </row>
    <row r="47" spans="1:16" ht="12.75">
      <c r="A47" s="26">
        <v>46</v>
      </c>
      <c r="B47" s="26" t="s">
        <v>72</v>
      </c>
      <c r="C47" s="16" t="s">
        <v>38</v>
      </c>
      <c r="D47" s="16">
        <v>156</v>
      </c>
      <c r="E47" s="16">
        <v>107</v>
      </c>
      <c r="F47" s="16">
        <v>134</v>
      </c>
      <c r="G47" s="16">
        <v>127</v>
      </c>
      <c r="H47" s="16">
        <v>103</v>
      </c>
      <c r="I47" s="16">
        <v>101</v>
      </c>
      <c r="J47" s="16">
        <v>133</v>
      </c>
      <c r="K47" s="16">
        <v>142</v>
      </c>
      <c r="L47" s="16">
        <v>150</v>
      </c>
      <c r="M47" s="16">
        <f>SUM(D47:L47)</f>
        <v>1153</v>
      </c>
      <c r="N47" s="16">
        <f>IF(O47&gt;=5,SUM(LARGE(D47:L47,1),LARGE(D47:L47,2),LARGE(D47:L47,3),LARGE(D47:L47,4),LARGE(D47:L47,5)),0)</f>
        <v>715</v>
      </c>
      <c r="O47" s="16">
        <f>COUNT(D47:L47)</f>
        <v>9</v>
      </c>
      <c r="P47" s="55">
        <f>SUM(M47/O47)</f>
        <v>128.11111111111111</v>
      </c>
    </row>
    <row r="48" spans="1:16" ht="12.75">
      <c r="A48" s="26">
        <v>47</v>
      </c>
      <c r="B48" s="26" t="s">
        <v>168</v>
      </c>
      <c r="C48" s="17" t="s">
        <v>9</v>
      </c>
      <c r="G48" s="16">
        <v>134</v>
      </c>
      <c r="H48" s="16">
        <v>118</v>
      </c>
      <c r="I48" s="16">
        <v>129</v>
      </c>
      <c r="J48" s="16">
        <v>127</v>
      </c>
      <c r="L48" s="16">
        <v>132</v>
      </c>
      <c r="M48" s="16">
        <f>SUM(D48:L48)</f>
        <v>640</v>
      </c>
      <c r="N48" s="16">
        <f>IF(O48&gt;=5,SUM(LARGE(D48:L48,1),LARGE(D48:L48,2),LARGE(D48:L48,3),LARGE(D48:L48,4),LARGE(D48:L48,5)),0)</f>
        <v>640</v>
      </c>
      <c r="O48" s="16">
        <f>COUNT(D48:L48)</f>
        <v>5</v>
      </c>
      <c r="P48" s="55">
        <f>SUM(M48/O48)</f>
        <v>128</v>
      </c>
    </row>
    <row r="49" spans="1:16" ht="12.75">
      <c r="A49" s="26">
        <v>48</v>
      </c>
      <c r="B49" s="26" t="s">
        <v>73</v>
      </c>
      <c r="C49" s="16" t="s">
        <v>9</v>
      </c>
      <c r="D49" s="16">
        <v>117</v>
      </c>
      <c r="E49" s="16">
        <v>144</v>
      </c>
      <c r="F49" s="16">
        <v>136</v>
      </c>
      <c r="G49" s="16">
        <v>120</v>
      </c>
      <c r="H49" s="16">
        <v>110</v>
      </c>
      <c r="I49" s="16">
        <v>118</v>
      </c>
      <c r="J49" s="16">
        <v>134</v>
      </c>
      <c r="K49" s="16">
        <v>98</v>
      </c>
      <c r="L49" s="16">
        <v>173</v>
      </c>
      <c r="M49" s="16">
        <f>SUM(D49:L49)</f>
        <v>1150</v>
      </c>
      <c r="N49" s="16">
        <f>IF(O49&gt;=5,SUM(LARGE(D49:L49,1),LARGE(D49:L49,2),LARGE(D49:L49,3),LARGE(D49:L49,4),LARGE(D49:L49,5)),0)</f>
        <v>707</v>
      </c>
      <c r="O49" s="16">
        <f>COUNT(D49:L49)</f>
        <v>9</v>
      </c>
      <c r="P49" s="55">
        <f>SUM(M49/O49)</f>
        <v>127.77777777777777</v>
      </c>
    </row>
    <row r="50" spans="1:16" ht="12.75">
      <c r="A50" s="26">
        <v>49</v>
      </c>
      <c r="B50" s="26" t="s">
        <v>134</v>
      </c>
      <c r="C50" s="16" t="s">
        <v>111</v>
      </c>
      <c r="D50" s="16">
        <v>146</v>
      </c>
      <c r="E50" s="16">
        <v>139</v>
      </c>
      <c r="F50" s="16">
        <v>123</v>
      </c>
      <c r="G50" s="16">
        <v>107</v>
      </c>
      <c r="H50" s="16">
        <v>153</v>
      </c>
      <c r="I50" s="16">
        <v>124</v>
      </c>
      <c r="J50" s="16">
        <v>130</v>
      </c>
      <c r="K50" s="16">
        <v>104</v>
      </c>
      <c r="L50" s="16">
        <v>118</v>
      </c>
      <c r="M50" s="16">
        <f>SUM(D50:L50)</f>
        <v>1144</v>
      </c>
      <c r="N50" s="16">
        <f>IF(O50&gt;=5,SUM(LARGE(D50:L50,1),LARGE(D50:L50,2),LARGE(D50:L50,3),LARGE(D50:L50,4),LARGE(D50:L50,5)),0)</f>
        <v>692</v>
      </c>
      <c r="O50" s="16">
        <f>COUNT(D50:L50)</f>
        <v>9</v>
      </c>
      <c r="P50" s="55">
        <f>SUM(M50/O50)</f>
        <v>127.11111111111111</v>
      </c>
    </row>
    <row r="51" spans="1:16" ht="12.75">
      <c r="A51" s="26">
        <v>50</v>
      </c>
      <c r="B51" s="26" t="s">
        <v>132</v>
      </c>
      <c r="C51" s="17" t="s">
        <v>111</v>
      </c>
      <c r="D51" s="16">
        <v>138</v>
      </c>
      <c r="E51" s="16">
        <v>98</v>
      </c>
      <c r="F51" s="16">
        <v>134</v>
      </c>
      <c r="K51" s="16">
        <v>138</v>
      </c>
      <c r="M51" s="16">
        <f>SUM(D51:L51)</f>
        <v>508</v>
      </c>
      <c r="N51" s="16">
        <f>IF(O51&gt;=5,SUM(LARGE(D51:L51,1),LARGE(D51:L51,2),LARGE(D51:L51,3),LARGE(D51:L51,4),LARGE(D51:L51,5)),0)</f>
        <v>0</v>
      </c>
      <c r="O51" s="16">
        <f>COUNT(D51:L51)</f>
        <v>4</v>
      </c>
      <c r="P51" s="55">
        <f>SUM(M51/O51)</f>
        <v>127</v>
      </c>
    </row>
    <row r="52" spans="1:16" ht="12.75">
      <c r="A52" s="26">
        <v>51</v>
      </c>
      <c r="B52" s="26" t="s">
        <v>67</v>
      </c>
      <c r="C52" s="16" t="s">
        <v>58</v>
      </c>
      <c r="D52" s="16">
        <v>104</v>
      </c>
      <c r="E52" s="16">
        <v>146</v>
      </c>
      <c r="F52" s="16">
        <v>110</v>
      </c>
      <c r="G52" s="16">
        <v>130</v>
      </c>
      <c r="H52" s="16">
        <v>123</v>
      </c>
      <c r="I52" s="16">
        <v>153</v>
      </c>
      <c r="J52" s="16">
        <v>114</v>
      </c>
      <c r="K52" s="16">
        <v>120</v>
      </c>
      <c r="L52" s="16">
        <v>118</v>
      </c>
      <c r="M52" s="16">
        <f>SUM(D52:L52)</f>
        <v>1118</v>
      </c>
      <c r="N52" s="16">
        <f>IF(O52&gt;=5,SUM(LARGE(D52:L52,1),LARGE(D52:L52,2),LARGE(D52:L52,3),LARGE(D52:L52,4),LARGE(D52:L52,5)),0)</f>
        <v>672</v>
      </c>
      <c r="O52" s="16">
        <f>COUNT(D52:L52)</f>
        <v>9</v>
      </c>
      <c r="P52" s="55">
        <f>SUM(M52/O52)</f>
        <v>124.22222222222223</v>
      </c>
    </row>
    <row r="53" spans="1:16" ht="12.75">
      <c r="A53" s="26">
        <v>52</v>
      </c>
      <c r="B53" s="26" t="s">
        <v>93</v>
      </c>
      <c r="C53" s="16" t="s">
        <v>12</v>
      </c>
      <c r="D53" s="16">
        <v>150</v>
      </c>
      <c r="E53" s="16">
        <v>111</v>
      </c>
      <c r="G53" s="16">
        <v>134</v>
      </c>
      <c r="H53" s="16">
        <v>126</v>
      </c>
      <c r="I53" s="16">
        <v>112</v>
      </c>
      <c r="J53" s="16">
        <v>106</v>
      </c>
      <c r="L53" s="16">
        <v>128</v>
      </c>
      <c r="M53" s="16">
        <f>SUM(D53:L53)</f>
        <v>867</v>
      </c>
      <c r="N53" s="16">
        <f>IF(O53&gt;=5,SUM(LARGE(D53:L53,1),LARGE(D53:L53,2),LARGE(D53:L53,3),LARGE(D53:L53,4),LARGE(D53:L53,5)),0)</f>
        <v>650</v>
      </c>
      <c r="O53" s="16">
        <f>COUNT(D53:L53)</f>
        <v>7</v>
      </c>
      <c r="P53" s="55">
        <f>SUM(M53/O53)</f>
        <v>123.85714285714286</v>
      </c>
    </row>
    <row r="54" spans="1:16" ht="12.75">
      <c r="A54" s="26">
        <v>53</v>
      </c>
      <c r="B54" s="26" t="s">
        <v>167</v>
      </c>
      <c r="C54" s="16" t="s">
        <v>39</v>
      </c>
      <c r="G54" s="16">
        <v>123</v>
      </c>
      <c r="H54" s="16">
        <v>120</v>
      </c>
      <c r="I54" s="16">
        <v>127</v>
      </c>
      <c r="J54" s="16">
        <v>114</v>
      </c>
      <c r="K54" s="16">
        <v>121</v>
      </c>
      <c r="L54" s="16">
        <v>137</v>
      </c>
      <c r="M54" s="16">
        <f>SUM(D54:L54)</f>
        <v>742</v>
      </c>
      <c r="N54" s="16">
        <f>IF(O54&gt;=5,SUM(LARGE(D54:L54,1),LARGE(D54:L54,2),LARGE(D54:L54,3),LARGE(D54:L54,4),LARGE(D54:L54,5)),0)</f>
        <v>628</v>
      </c>
      <c r="O54" s="16">
        <f>COUNT(D54:L54)</f>
        <v>6</v>
      </c>
      <c r="P54" s="55">
        <f>SUM(M54/O54)</f>
        <v>123.66666666666667</v>
      </c>
    </row>
    <row r="55" spans="1:16" ht="12.75">
      <c r="A55" s="26">
        <v>54</v>
      </c>
      <c r="B55" s="26" t="s">
        <v>83</v>
      </c>
      <c r="C55" s="16" t="s">
        <v>58</v>
      </c>
      <c r="D55" s="16">
        <v>94</v>
      </c>
      <c r="E55" s="16">
        <v>119</v>
      </c>
      <c r="F55" s="16">
        <v>143</v>
      </c>
      <c r="J55" s="16">
        <v>145</v>
      </c>
      <c r="K55" s="16">
        <v>128</v>
      </c>
      <c r="L55" s="16">
        <v>111</v>
      </c>
      <c r="M55" s="16">
        <f>SUM(D55:L55)</f>
        <v>740</v>
      </c>
      <c r="N55" s="16">
        <f>IF(O55&gt;=5,SUM(LARGE(D55:L55,1),LARGE(D55:L55,2),LARGE(D55:L55,3),LARGE(D55:L55,4),LARGE(D55:L55,5)),0)</f>
        <v>646</v>
      </c>
      <c r="O55" s="16">
        <f>COUNT(D55:L55)</f>
        <v>6</v>
      </c>
      <c r="P55" s="55">
        <f>SUM(M55/O55)</f>
        <v>123.33333333333333</v>
      </c>
    </row>
    <row r="56" spans="1:16" ht="12.75">
      <c r="A56" s="26">
        <v>55</v>
      </c>
      <c r="B56" s="26" t="s">
        <v>146</v>
      </c>
      <c r="C56" s="16" t="s">
        <v>38</v>
      </c>
      <c r="G56" s="16">
        <v>104</v>
      </c>
      <c r="H56" s="16">
        <v>118</v>
      </c>
      <c r="I56" s="16">
        <v>147</v>
      </c>
      <c r="M56" s="16">
        <f>SUM(D56:L56)</f>
        <v>369</v>
      </c>
      <c r="N56" s="16">
        <f>IF(O56&gt;=5,SUM(LARGE(D56:L56,1),LARGE(D56:L56,2),LARGE(D56:L56,3),LARGE(D56:L56,4),LARGE(D56:L56,5)),0)</f>
        <v>0</v>
      </c>
      <c r="O56" s="16">
        <f>COUNT(D56:L56)</f>
        <v>3</v>
      </c>
      <c r="P56" s="55">
        <f>SUM(M56/O56)</f>
        <v>123</v>
      </c>
    </row>
    <row r="57" spans="1:16" ht="12.75">
      <c r="A57" s="26">
        <v>55</v>
      </c>
      <c r="B57" s="26" t="s">
        <v>166</v>
      </c>
      <c r="C57" s="16" t="s">
        <v>39</v>
      </c>
      <c r="D57" s="16">
        <v>114</v>
      </c>
      <c r="E57" s="16">
        <v>106</v>
      </c>
      <c r="F57" s="16">
        <v>126</v>
      </c>
      <c r="G57" s="16">
        <v>129</v>
      </c>
      <c r="H57" s="16">
        <v>118</v>
      </c>
      <c r="I57" s="16">
        <v>137</v>
      </c>
      <c r="J57" s="16">
        <v>153</v>
      </c>
      <c r="K57" s="16">
        <v>132</v>
      </c>
      <c r="L57" s="16">
        <v>92</v>
      </c>
      <c r="M57" s="16">
        <f>SUM(D57:L57)</f>
        <v>1107</v>
      </c>
      <c r="N57" s="16">
        <f>IF(O57&gt;=5,SUM(LARGE(D57:L57,1),LARGE(D57:L57,2),LARGE(D57:L57,3),LARGE(D57:L57,4),LARGE(D57:L57,5)),0)</f>
        <v>677</v>
      </c>
      <c r="O57" s="16">
        <f>COUNT(D57:L57)</f>
        <v>9</v>
      </c>
      <c r="P57" s="55">
        <f>SUM(M57/O57)</f>
        <v>123</v>
      </c>
    </row>
    <row r="58" spans="1:16" ht="12.75">
      <c r="A58" s="26">
        <v>57</v>
      </c>
      <c r="B58" s="26" t="s">
        <v>84</v>
      </c>
      <c r="C58" s="16" t="s">
        <v>10</v>
      </c>
      <c r="D58" s="16">
        <v>107</v>
      </c>
      <c r="E58" s="16">
        <v>135</v>
      </c>
      <c r="F58" s="16">
        <v>134</v>
      </c>
      <c r="G58" s="16">
        <v>124</v>
      </c>
      <c r="H58" s="16">
        <v>140</v>
      </c>
      <c r="I58" s="16">
        <v>108</v>
      </c>
      <c r="J58" s="16">
        <v>118</v>
      </c>
      <c r="K58" s="16">
        <v>102</v>
      </c>
      <c r="L58" s="16">
        <v>136</v>
      </c>
      <c r="M58" s="16">
        <f>SUM(D58:L58)</f>
        <v>1104</v>
      </c>
      <c r="N58" s="16">
        <f>IF(O58&gt;=5,SUM(LARGE(D58:L58,1),LARGE(D58:L58,2),LARGE(D58:L58,3),LARGE(D58:L58,4),LARGE(D58:L58,5)),0)</f>
        <v>669</v>
      </c>
      <c r="O58" s="16">
        <f>COUNT(D58:L58)</f>
        <v>9</v>
      </c>
      <c r="P58" s="55">
        <f>SUM(M58/O58)</f>
        <v>122.66666666666667</v>
      </c>
    </row>
    <row r="59" spans="1:16" ht="12.75">
      <c r="A59" s="26">
        <v>58</v>
      </c>
      <c r="B59" s="26" t="s">
        <v>175</v>
      </c>
      <c r="C59" s="16" t="s">
        <v>38</v>
      </c>
      <c r="J59" s="16">
        <v>121</v>
      </c>
      <c r="K59" s="16">
        <v>124</v>
      </c>
      <c r="L59" s="16">
        <v>121</v>
      </c>
      <c r="M59" s="16">
        <f>SUM(D59:L59)</f>
        <v>366</v>
      </c>
      <c r="N59" s="16">
        <f>IF(O59&gt;=5,SUM(LARGE(D59:L59,1),LARGE(D59:L59,2),LARGE(D59:L59,3),LARGE(D59:L59,4),LARGE(D59:L59,5)),0)</f>
        <v>0</v>
      </c>
      <c r="O59" s="16">
        <f>COUNT(D59:L59)</f>
        <v>3</v>
      </c>
      <c r="P59" s="55">
        <f>SUM(M59/O59)</f>
        <v>122</v>
      </c>
    </row>
    <row r="60" spans="1:16" ht="12.75">
      <c r="A60" s="26">
        <v>59</v>
      </c>
      <c r="B60" s="26" t="s">
        <v>94</v>
      </c>
      <c r="C60" s="16" t="s">
        <v>12</v>
      </c>
      <c r="D60" s="16">
        <v>120</v>
      </c>
      <c r="E60" s="16">
        <v>123</v>
      </c>
      <c r="F60" s="16">
        <v>108</v>
      </c>
      <c r="G60" s="16">
        <v>150</v>
      </c>
      <c r="H60" s="16">
        <v>108</v>
      </c>
      <c r="J60" s="16">
        <v>142</v>
      </c>
      <c r="K60" s="16">
        <v>115</v>
      </c>
      <c r="L60" s="16">
        <v>109</v>
      </c>
      <c r="M60" s="16">
        <f>SUM(D60:L60)</f>
        <v>975</v>
      </c>
      <c r="N60" s="16">
        <f>IF(O60&gt;=5,SUM(LARGE(D60:L60,1),LARGE(D60:L60,2),LARGE(D60:L60,3),LARGE(D60:L60,4),LARGE(D60:L60,5)),0)</f>
        <v>650</v>
      </c>
      <c r="O60" s="16">
        <f>COUNT(D60:L60)</f>
        <v>8</v>
      </c>
      <c r="P60" s="55">
        <f>SUM(M60/O60)</f>
        <v>121.875</v>
      </c>
    </row>
    <row r="61" spans="1:16" ht="12.75">
      <c r="A61" s="26">
        <v>59</v>
      </c>
      <c r="B61" s="26" t="s">
        <v>90</v>
      </c>
      <c r="C61" s="16" t="s">
        <v>8</v>
      </c>
      <c r="D61" s="16">
        <v>117</v>
      </c>
      <c r="E61" s="16">
        <v>135</v>
      </c>
      <c r="F61" s="16">
        <v>100</v>
      </c>
      <c r="G61" s="16">
        <v>110</v>
      </c>
      <c r="H61" s="16">
        <v>129</v>
      </c>
      <c r="J61" s="16">
        <v>116</v>
      </c>
      <c r="K61" s="16">
        <v>145</v>
      </c>
      <c r="L61" s="16">
        <v>123</v>
      </c>
      <c r="M61" s="16">
        <f>SUM(D61:L61)</f>
        <v>975</v>
      </c>
      <c r="N61" s="16">
        <f>IF(O61&gt;=5,SUM(LARGE(D61:L61,1),LARGE(D61:L61,2),LARGE(D61:L61,3),LARGE(D61:L61,4),LARGE(D61:L61,5)),0)</f>
        <v>649</v>
      </c>
      <c r="O61" s="16">
        <f>COUNT(D61:L61)</f>
        <v>8</v>
      </c>
      <c r="P61" s="55">
        <f>SUM(M61/O61)</f>
        <v>121.875</v>
      </c>
    </row>
    <row r="62" spans="1:16" ht="12.75">
      <c r="A62" s="26">
        <v>61</v>
      </c>
      <c r="B62" s="26" t="s">
        <v>89</v>
      </c>
      <c r="C62" s="16" t="s">
        <v>12</v>
      </c>
      <c r="D62" s="16">
        <v>99</v>
      </c>
      <c r="E62" s="16">
        <v>123</v>
      </c>
      <c r="F62" s="16">
        <v>154</v>
      </c>
      <c r="G62" s="16">
        <v>117</v>
      </c>
      <c r="H62" s="16">
        <v>122</v>
      </c>
      <c r="I62" s="16">
        <v>105</v>
      </c>
      <c r="J62" s="16">
        <v>118</v>
      </c>
      <c r="K62" s="16">
        <v>149</v>
      </c>
      <c r="L62" s="16">
        <v>107</v>
      </c>
      <c r="M62" s="16">
        <f>SUM(D62:L62)</f>
        <v>1094</v>
      </c>
      <c r="N62" s="16">
        <f>IF(O62&gt;=5,SUM(LARGE(D62:L62,1),LARGE(D62:L62,2),LARGE(D62:L62,3),LARGE(D62:L62,4),LARGE(D62:L62,5)),0)</f>
        <v>666</v>
      </c>
      <c r="O62" s="16">
        <f>COUNT(D62:L62)</f>
        <v>9</v>
      </c>
      <c r="P62" s="55">
        <f>SUM(M62/O62)</f>
        <v>121.55555555555556</v>
      </c>
    </row>
    <row r="63" spans="1:16" ht="12.75">
      <c r="A63" s="26">
        <v>62</v>
      </c>
      <c r="B63" s="26" t="s">
        <v>118</v>
      </c>
      <c r="C63" s="16" t="s">
        <v>12</v>
      </c>
      <c r="D63" s="16">
        <v>140</v>
      </c>
      <c r="E63" s="16">
        <v>116</v>
      </c>
      <c r="F63" s="16">
        <v>108</v>
      </c>
      <c r="M63" s="16">
        <f>SUM(D63:L63)</f>
        <v>364</v>
      </c>
      <c r="N63" s="16">
        <f>IF(O63&gt;=5,SUM(LARGE(D63:L63,1),LARGE(D63:L63,2),LARGE(D63:L63,3),LARGE(D63:L63,4),LARGE(D63:L63,5)),0)</f>
        <v>0</v>
      </c>
      <c r="O63" s="16">
        <f>COUNT(D63:L63)</f>
        <v>3</v>
      </c>
      <c r="P63" s="55">
        <f>SUM(M63/O63)</f>
        <v>121.33333333333333</v>
      </c>
    </row>
    <row r="64" spans="1:16" ht="12.75">
      <c r="A64" s="26">
        <v>63</v>
      </c>
      <c r="B64" s="26" t="s">
        <v>53</v>
      </c>
      <c r="C64" s="16" t="s">
        <v>8</v>
      </c>
      <c r="D64" s="16">
        <v>107</v>
      </c>
      <c r="E64" s="16">
        <v>122</v>
      </c>
      <c r="F64" s="16">
        <v>110</v>
      </c>
      <c r="H64" s="16">
        <v>161</v>
      </c>
      <c r="I64" s="16">
        <v>115</v>
      </c>
      <c r="J64" s="16">
        <v>104</v>
      </c>
      <c r="K64" s="16">
        <v>116</v>
      </c>
      <c r="L64" s="16">
        <v>132</v>
      </c>
      <c r="M64" s="16">
        <f>SUM(D64:L64)</f>
        <v>967</v>
      </c>
      <c r="N64" s="16">
        <f>IF(O64&gt;=5,SUM(LARGE(D64:L64,1),LARGE(D64:L64,2),LARGE(D64:L64,3),LARGE(D64:L64,4),LARGE(D64:L64,5)),0)</f>
        <v>646</v>
      </c>
      <c r="O64" s="16">
        <f>COUNT(D64:L64)</f>
        <v>8</v>
      </c>
      <c r="P64" s="55">
        <f>SUM(M64/O64)</f>
        <v>120.875</v>
      </c>
    </row>
    <row r="65" spans="1:16" ht="12.75">
      <c r="A65" s="26">
        <v>64</v>
      </c>
      <c r="B65" s="26" t="s">
        <v>47</v>
      </c>
      <c r="C65" s="16" t="s">
        <v>111</v>
      </c>
      <c r="D65" s="16">
        <v>120</v>
      </c>
      <c r="E65" s="16">
        <v>137</v>
      </c>
      <c r="F65" s="16">
        <v>133</v>
      </c>
      <c r="G65" s="16">
        <v>120</v>
      </c>
      <c r="H65" s="16">
        <v>115</v>
      </c>
      <c r="I65" s="16">
        <v>102</v>
      </c>
      <c r="J65" s="16">
        <v>122</v>
      </c>
      <c r="K65" s="16">
        <v>130</v>
      </c>
      <c r="L65" s="16">
        <v>107</v>
      </c>
      <c r="M65" s="16">
        <f>SUM(D65:L65)</f>
        <v>1086</v>
      </c>
      <c r="N65" s="16">
        <f>IF(O65&gt;=5,SUM(LARGE(D65:L65,1),LARGE(D65:L65,2),LARGE(D65:L65,3),LARGE(D65:L65,4),LARGE(D65:L65,5)),0)</f>
        <v>642</v>
      </c>
      <c r="O65" s="16">
        <f>COUNT(D65:L65)</f>
        <v>9</v>
      </c>
      <c r="P65" s="55">
        <f>SUM(M65/O65)</f>
        <v>120.66666666666667</v>
      </c>
    </row>
    <row r="66" spans="1:16" ht="12.75">
      <c r="A66" s="26">
        <v>65</v>
      </c>
      <c r="B66" s="26" t="s">
        <v>63</v>
      </c>
      <c r="C66" s="16" t="s">
        <v>38</v>
      </c>
      <c r="E66" s="16">
        <v>108</v>
      </c>
      <c r="F66" s="16">
        <v>126</v>
      </c>
      <c r="G66" s="16">
        <v>102</v>
      </c>
      <c r="H66" s="16">
        <v>116</v>
      </c>
      <c r="I66" s="16">
        <v>155</v>
      </c>
      <c r="J66" s="16">
        <v>96</v>
      </c>
      <c r="K66" s="16">
        <v>122</v>
      </c>
      <c r="L66" s="16">
        <v>133</v>
      </c>
      <c r="M66" s="16">
        <f>SUM(D66:L66)</f>
        <v>958</v>
      </c>
      <c r="N66" s="16">
        <f>IF(O66&gt;=5,SUM(LARGE(D66:L66,1),LARGE(D66:L66,2),LARGE(D66:L66,3),LARGE(D66:L66,4),LARGE(D66:L66,5)),0)</f>
        <v>652</v>
      </c>
      <c r="O66" s="16">
        <f>COUNT(D66:L66)</f>
        <v>8</v>
      </c>
      <c r="P66" s="55">
        <f>SUM(M66/O66)</f>
        <v>119.75</v>
      </c>
    </row>
    <row r="67" spans="1:16" ht="12.75">
      <c r="A67" s="26">
        <v>66</v>
      </c>
      <c r="B67" s="26" t="s">
        <v>74</v>
      </c>
      <c r="C67" s="17" t="s">
        <v>9</v>
      </c>
      <c r="F67" s="16">
        <v>108</v>
      </c>
      <c r="G67" s="16">
        <v>146</v>
      </c>
      <c r="H67" s="16">
        <v>127</v>
      </c>
      <c r="I67" s="16">
        <v>110</v>
      </c>
      <c r="J67" s="16">
        <v>141</v>
      </c>
      <c r="K67" s="16">
        <v>107</v>
      </c>
      <c r="L67" s="16">
        <v>97</v>
      </c>
      <c r="M67" s="16">
        <f>SUM(D67:L67)</f>
        <v>836</v>
      </c>
      <c r="N67" s="16">
        <f>IF(O67&gt;=5,SUM(LARGE(D67:L67,1),LARGE(D67:L67,2),LARGE(D67:L67,3),LARGE(D67:L67,4),LARGE(D67:L67,5)),0)</f>
        <v>632</v>
      </c>
      <c r="O67" s="16">
        <f>COUNT(D67:L67)</f>
        <v>7</v>
      </c>
      <c r="P67" s="55">
        <f>SUM(M67/O67)</f>
        <v>119.42857142857143</v>
      </c>
    </row>
    <row r="68" spans="1:16" ht="12.75">
      <c r="A68" s="26">
        <v>67</v>
      </c>
      <c r="B68" s="26" t="s">
        <v>174</v>
      </c>
      <c r="C68" s="16" t="s">
        <v>38</v>
      </c>
      <c r="K68" s="16">
        <v>123</v>
      </c>
      <c r="L68" s="16">
        <v>115</v>
      </c>
      <c r="M68" s="16">
        <f>SUM(D68:L68)</f>
        <v>238</v>
      </c>
      <c r="N68" s="16">
        <f>IF(O68&gt;=5,SUM(LARGE(D68:L68,1),LARGE(D68:L68,2),LARGE(D68:L68,3),LARGE(D68:L68,4),LARGE(D68:L68,5)),0)</f>
        <v>0</v>
      </c>
      <c r="O68" s="16">
        <f>COUNT(D68:L68)</f>
        <v>2</v>
      </c>
      <c r="P68" s="55">
        <f>SUM(M68/O68)</f>
        <v>119</v>
      </c>
    </row>
    <row r="69" spans="1:16" ht="12.75">
      <c r="A69" s="26">
        <v>68</v>
      </c>
      <c r="B69" s="26" t="s">
        <v>128</v>
      </c>
      <c r="C69" s="16" t="s">
        <v>59</v>
      </c>
      <c r="D69" s="16">
        <v>93</v>
      </c>
      <c r="E69" s="16">
        <v>132</v>
      </c>
      <c r="F69" s="16">
        <v>167</v>
      </c>
      <c r="G69" s="16">
        <v>89</v>
      </c>
      <c r="I69" s="16">
        <v>132</v>
      </c>
      <c r="J69" s="16">
        <v>96</v>
      </c>
      <c r="K69" s="16">
        <v>145</v>
      </c>
      <c r="L69" s="16">
        <v>98</v>
      </c>
      <c r="M69" s="16">
        <f>SUM(D69:L69)</f>
        <v>952</v>
      </c>
      <c r="N69" s="16">
        <f>IF(O69&gt;=5,SUM(LARGE(D69:L69,1),LARGE(D69:L69,2),LARGE(D69:L69,3),LARGE(D69:L69,4),LARGE(D69:L69,5)),0)</f>
        <v>674</v>
      </c>
      <c r="O69" s="16">
        <f>COUNT(D69:L69)</f>
        <v>8</v>
      </c>
      <c r="P69" s="55">
        <f>SUM(M69/O69)</f>
        <v>119</v>
      </c>
    </row>
    <row r="70" spans="1:16" ht="12.75">
      <c r="A70" s="26">
        <v>68</v>
      </c>
      <c r="B70" s="26" t="s">
        <v>122</v>
      </c>
      <c r="C70" s="16" t="s">
        <v>110</v>
      </c>
      <c r="D70" s="16">
        <v>124</v>
      </c>
      <c r="E70" s="16">
        <v>120</v>
      </c>
      <c r="F70" s="16">
        <v>113</v>
      </c>
      <c r="M70" s="16">
        <f>SUM(D70:L70)</f>
        <v>357</v>
      </c>
      <c r="N70" s="16">
        <f>IF(O70&gt;=5,SUM(LARGE(D70:L70,1),LARGE(D70:L70,2),LARGE(D70:L70,3),LARGE(D70:L70,4),LARGE(D70:L70,5)),0)</f>
        <v>0</v>
      </c>
      <c r="O70" s="16">
        <f>COUNT(D70:L70)</f>
        <v>3</v>
      </c>
      <c r="P70" s="55">
        <f>SUM(M70/O70)</f>
        <v>119</v>
      </c>
    </row>
    <row r="71" spans="1:16" ht="12.75">
      <c r="A71" s="26">
        <v>70</v>
      </c>
      <c r="B71" s="26" t="s">
        <v>117</v>
      </c>
      <c r="C71" s="16" t="s">
        <v>38</v>
      </c>
      <c r="D71" s="16">
        <v>113</v>
      </c>
      <c r="E71" s="16">
        <v>113</v>
      </c>
      <c r="F71" s="16">
        <v>128</v>
      </c>
      <c r="G71" s="16">
        <v>127</v>
      </c>
      <c r="H71" s="16">
        <v>132</v>
      </c>
      <c r="I71" s="16">
        <v>92</v>
      </c>
      <c r="J71" s="16">
        <v>101</v>
      </c>
      <c r="K71" s="16">
        <v>128</v>
      </c>
      <c r="L71" s="16">
        <v>131</v>
      </c>
      <c r="M71" s="16">
        <f>SUM(D71:L71)</f>
        <v>1065</v>
      </c>
      <c r="N71" s="16">
        <f>IF(O71&gt;=5,SUM(LARGE(D71:L71,1),LARGE(D71:L71,2),LARGE(D71:L71,3),LARGE(D71:L71,4),LARGE(D71:L71,5)),0)</f>
        <v>646</v>
      </c>
      <c r="O71" s="16">
        <f>COUNT(D71:L71)</f>
        <v>9</v>
      </c>
      <c r="P71" s="55">
        <f>SUM(M71/O71)</f>
        <v>118.33333333333333</v>
      </c>
    </row>
    <row r="72" spans="1:16" ht="12.75">
      <c r="A72" s="26">
        <v>71</v>
      </c>
      <c r="B72" s="26" t="s">
        <v>69</v>
      </c>
      <c r="C72" s="16" t="s">
        <v>12</v>
      </c>
      <c r="D72" s="16">
        <v>81</v>
      </c>
      <c r="E72" s="16">
        <v>117</v>
      </c>
      <c r="F72" s="16">
        <v>120</v>
      </c>
      <c r="G72" s="16">
        <v>107</v>
      </c>
      <c r="H72" s="16">
        <v>123</v>
      </c>
      <c r="I72" s="16">
        <v>145</v>
      </c>
      <c r="J72" s="16">
        <v>114</v>
      </c>
      <c r="K72" s="16">
        <v>131</v>
      </c>
      <c r="L72" s="16">
        <v>116</v>
      </c>
      <c r="M72" s="16">
        <f>SUM(D72:L72)</f>
        <v>1054</v>
      </c>
      <c r="N72" s="16">
        <f>IF(O72&gt;=5,SUM(LARGE(D72:L72,1),LARGE(D72:L72,2),LARGE(D72:L72,3),LARGE(D72:L72,4),LARGE(D72:L72,5)),0)</f>
        <v>636</v>
      </c>
      <c r="O72" s="16">
        <f>COUNT(D72:L72)</f>
        <v>9</v>
      </c>
      <c r="P72" s="55">
        <f>SUM(M72/O72)</f>
        <v>117.11111111111111</v>
      </c>
    </row>
    <row r="73" spans="1:16" ht="12.75">
      <c r="A73" s="26">
        <v>72</v>
      </c>
      <c r="B73" s="26" t="s">
        <v>125</v>
      </c>
      <c r="C73" s="16" t="s">
        <v>58</v>
      </c>
      <c r="D73" s="16">
        <v>132</v>
      </c>
      <c r="E73" s="16">
        <v>112</v>
      </c>
      <c r="F73" s="16">
        <v>101</v>
      </c>
      <c r="M73" s="16">
        <f>SUM(D73:L73)</f>
        <v>345</v>
      </c>
      <c r="N73" s="16">
        <f>IF(O73&gt;=5,SUM(LARGE(D73:L73,1),LARGE(D73:L73,2),LARGE(D73:L73,3),LARGE(D73:L73,4),LARGE(D73:L73,5)),0)</f>
        <v>0</v>
      </c>
      <c r="O73" s="16">
        <f>COUNT(D73:L73)</f>
        <v>3</v>
      </c>
      <c r="P73" s="55">
        <f>SUM(M73/O73)</f>
        <v>115</v>
      </c>
    </row>
    <row r="74" spans="1:16" ht="12.75">
      <c r="A74" s="26">
        <v>73</v>
      </c>
      <c r="B74" s="26" t="s">
        <v>116</v>
      </c>
      <c r="C74" s="16" t="s">
        <v>38</v>
      </c>
      <c r="D74" s="16">
        <v>128</v>
      </c>
      <c r="E74" s="16">
        <v>108</v>
      </c>
      <c r="F74" s="16">
        <v>105</v>
      </c>
      <c r="M74" s="16">
        <f>SUM(D74:L74)</f>
        <v>341</v>
      </c>
      <c r="N74" s="16">
        <f>IF(O74&gt;=5,SUM(LARGE(D74:L74,1),LARGE(D74:L74,2),LARGE(D74:L74,3),LARGE(D74:L74,4),LARGE(D74:L74,5)),0)</f>
        <v>0</v>
      </c>
      <c r="O74" s="16">
        <f>COUNT(D74:L74)</f>
        <v>3</v>
      </c>
      <c r="P74" s="55">
        <f>SUM(M74/O74)</f>
        <v>113.66666666666667</v>
      </c>
    </row>
    <row r="75" spans="1:16" ht="12.75">
      <c r="A75" s="26">
        <v>73</v>
      </c>
      <c r="B75" s="26" t="s">
        <v>120</v>
      </c>
      <c r="C75" s="16" t="s">
        <v>110</v>
      </c>
      <c r="D75" s="16">
        <v>113</v>
      </c>
      <c r="E75" s="16">
        <v>109</v>
      </c>
      <c r="F75" s="16">
        <v>119</v>
      </c>
      <c r="M75" s="16">
        <f>SUM(D75:L75)</f>
        <v>341</v>
      </c>
      <c r="N75" s="16">
        <f>IF(O75&gt;=5,SUM(LARGE(D75:L75,1),LARGE(D75:L75,2),LARGE(D75:L75,3),LARGE(D75:L75,4),LARGE(D75:L75,5)),0)</f>
        <v>0</v>
      </c>
      <c r="O75" s="16">
        <f>COUNT(D75:L75)</f>
        <v>3</v>
      </c>
      <c r="P75" s="55">
        <f>SUM(M75/O75)</f>
        <v>113.66666666666667</v>
      </c>
    </row>
    <row r="76" spans="1:16" ht="12.75">
      <c r="A76" s="26">
        <v>75</v>
      </c>
      <c r="B76" s="26" t="s">
        <v>164</v>
      </c>
      <c r="C76" s="16" t="s">
        <v>39</v>
      </c>
      <c r="D76" s="16">
        <v>89</v>
      </c>
      <c r="E76" s="16">
        <v>118</v>
      </c>
      <c r="F76" s="16">
        <v>90</v>
      </c>
      <c r="G76" s="16">
        <v>140</v>
      </c>
      <c r="H76" s="16">
        <v>124</v>
      </c>
      <c r="I76" s="16">
        <v>120</v>
      </c>
      <c r="M76" s="16">
        <f>SUM(D76:L76)</f>
        <v>681</v>
      </c>
      <c r="N76" s="16">
        <f>IF(O76&gt;=5,SUM(LARGE(D76:L76,1),LARGE(D76:L76,2),LARGE(D76:L76,3),LARGE(D76:L76,4),LARGE(D76:L76,5)),0)</f>
        <v>592</v>
      </c>
      <c r="O76" s="16">
        <f>COUNT(D76:L76)</f>
        <v>6</v>
      </c>
      <c r="P76" s="55">
        <f>SUM(M76/O76)</f>
        <v>113.5</v>
      </c>
    </row>
    <row r="77" spans="1:16" ht="12.75">
      <c r="A77" s="26">
        <v>76</v>
      </c>
      <c r="B77" s="26" t="s">
        <v>148</v>
      </c>
      <c r="C77" s="16" t="s">
        <v>12</v>
      </c>
      <c r="H77" s="16">
        <v>126</v>
      </c>
      <c r="I77" s="16">
        <v>96</v>
      </c>
      <c r="M77" s="16">
        <f>SUM(D77:L77)</f>
        <v>222</v>
      </c>
      <c r="N77" s="16">
        <f>IF(O77&gt;=5,SUM(LARGE(D77:L77,1),LARGE(D77:L77,2),LARGE(D77:L77,3),LARGE(D77:L77,4),LARGE(D77:L77,5)),0)</f>
        <v>0</v>
      </c>
      <c r="O77" s="16">
        <f>COUNT(D77:L77)</f>
        <v>2</v>
      </c>
      <c r="P77" s="55">
        <f>SUM(M77/O77)</f>
        <v>111</v>
      </c>
    </row>
    <row r="78" spans="1:16" ht="12.75">
      <c r="A78" s="26">
        <v>76</v>
      </c>
      <c r="B78" s="26" t="s">
        <v>45</v>
      </c>
      <c r="C78" s="16" t="s">
        <v>11</v>
      </c>
      <c r="E78" s="16">
        <v>114</v>
      </c>
      <c r="G78" s="16">
        <v>136</v>
      </c>
      <c r="H78" s="16">
        <v>101</v>
      </c>
      <c r="I78" s="16">
        <v>116</v>
      </c>
      <c r="J78" s="16">
        <v>98</v>
      </c>
      <c r="K78" s="16">
        <v>107</v>
      </c>
      <c r="L78" s="16">
        <v>105</v>
      </c>
      <c r="M78" s="16">
        <f>SUM(D78:L78)</f>
        <v>777</v>
      </c>
      <c r="N78" s="16">
        <f>IF(O78&gt;=5,SUM(LARGE(D78:L78,1),LARGE(D78:L78,2),LARGE(D78:L78,3),LARGE(D78:L78,4),LARGE(D78:L78,5)),0)</f>
        <v>578</v>
      </c>
      <c r="O78" s="16">
        <f>COUNT(D78:L78)</f>
        <v>7</v>
      </c>
      <c r="P78" s="55">
        <f>SUM(M78/O78)</f>
        <v>111</v>
      </c>
    </row>
    <row r="79" spans="1:16" ht="12.75">
      <c r="A79" s="26">
        <v>78</v>
      </c>
      <c r="B79" s="26" t="s">
        <v>149</v>
      </c>
      <c r="C79" s="16" t="s">
        <v>110</v>
      </c>
      <c r="D79" s="16">
        <v>105</v>
      </c>
      <c r="E79" s="16">
        <v>105</v>
      </c>
      <c r="F79" s="16">
        <v>115</v>
      </c>
      <c r="G79" s="16">
        <v>97</v>
      </c>
      <c r="H79" s="16">
        <v>113</v>
      </c>
      <c r="I79" s="16">
        <v>78</v>
      </c>
      <c r="J79" s="16">
        <v>127</v>
      </c>
      <c r="K79" s="16">
        <v>110</v>
      </c>
      <c r="L79" s="16">
        <v>144</v>
      </c>
      <c r="M79" s="16">
        <f>SUM(D79:L79)</f>
        <v>994</v>
      </c>
      <c r="N79" s="16">
        <f>IF(O79&gt;=5,SUM(LARGE(D79:L79,1),LARGE(D79:L79,2),LARGE(D79:L79,3),LARGE(D79:L79,4),LARGE(D79:L79,5)),0)</f>
        <v>609</v>
      </c>
      <c r="O79" s="16">
        <f>COUNT(D79:L79)</f>
        <v>9</v>
      </c>
      <c r="P79" s="55">
        <f>SUM(M79/O79)</f>
        <v>110.44444444444444</v>
      </c>
    </row>
    <row r="80" spans="1:16" ht="12.75">
      <c r="A80" s="26">
        <v>79</v>
      </c>
      <c r="B80" s="26" t="s">
        <v>176</v>
      </c>
      <c r="C80" s="16" t="s">
        <v>38</v>
      </c>
      <c r="L80" s="16">
        <v>110</v>
      </c>
      <c r="M80" s="16">
        <f>SUM(D80:L80)</f>
        <v>110</v>
      </c>
      <c r="N80" s="16">
        <f>IF(O80&gt;=5,SUM(LARGE(D80:L80,1),LARGE(D80:L80,2),LARGE(D80:L80,3),LARGE(D80:L80,4),LARGE(D80:L80,5)),0)</f>
        <v>0</v>
      </c>
      <c r="O80" s="16">
        <f>COUNT(D80:L80)</f>
        <v>1</v>
      </c>
      <c r="P80" s="55">
        <f>SUM(M80/O80)</f>
        <v>110</v>
      </c>
    </row>
    <row r="81" spans="1:16" ht="12.75">
      <c r="A81" s="26">
        <v>80</v>
      </c>
      <c r="B81" s="26" t="s">
        <v>183</v>
      </c>
      <c r="C81" s="16" t="s">
        <v>59</v>
      </c>
      <c r="J81" s="16">
        <v>114</v>
      </c>
      <c r="K81" s="16">
        <v>108</v>
      </c>
      <c r="L81" s="16">
        <v>107</v>
      </c>
      <c r="M81" s="16">
        <f>SUM(D81:L81)</f>
        <v>329</v>
      </c>
      <c r="N81" s="16">
        <f>IF(O81&gt;=5,SUM(LARGE(D81:L81,1),LARGE(D81:L81,2),LARGE(D81:L81,3),LARGE(D81:L81,4),LARGE(D81:L81,5)),0)</f>
        <v>0</v>
      </c>
      <c r="O81" s="16">
        <f>COUNT(D81:L81)</f>
        <v>3</v>
      </c>
      <c r="P81" s="55">
        <f>SUM(M81/O81)</f>
        <v>109.66666666666667</v>
      </c>
    </row>
    <row r="82" spans="1:16" ht="12.75">
      <c r="A82" s="26">
        <v>80</v>
      </c>
      <c r="B82" s="26" t="s">
        <v>151</v>
      </c>
      <c r="C82" s="16" t="s">
        <v>110</v>
      </c>
      <c r="G82" s="16">
        <v>97</v>
      </c>
      <c r="H82" s="16">
        <v>92</v>
      </c>
      <c r="I82" s="16">
        <v>140</v>
      </c>
      <c r="M82" s="16">
        <f>SUM(D82:L82)</f>
        <v>329</v>
      </c>
      <c r="N82" s="16">
        <f>IF(O82&gt;=5,SUM(LARGE(D82:L82,1),LARGE(D82:L82,2),LARGE(D82:L82,3),LARGE(D82:L82,4),LARGE(D82:L82,5)),0)</f>
        <v>0</v>
      </c>
      <c r="O82" s="16">
        <f>COUNT(D82:L82)</f>
        <v>3</v>
      </c>
      <c r="P82" s="55">
        <f>SUM(M82/O82)</f>
        <v>109.66666666666667</v>
      </c>
    </row>
    <row r="83" spans="1:16" ht="12.75">
      <c r="A83" s="26">
        <v>82</v>
      </c>
      <c r="B83" s="26" t="s">
        <v>155</v>
      </c>
      <c r="C83" s="16" t="s">
        <v>111</v>
      </c>
      <c r="D83" s="16">
        <v>107</v>
      </c>
      <c r="E83" s="16">
        <v>102</v>
      </c>
      <c r="F83" s="16">
        <v>128</v>
      </c>
      <c r="G83" s="16">
        <v>95</v>
      </c>
      <c r="M83" s="16">
        <f>SUM(D83:L83)</f>
        <v>432</v>
      </c>
      <c r="N83" s="16">
        <f>IF(O83&gt;=5,SUM(LARGE(D83:L83,1),LARGE(D83:L83,2),LARGE(D83:L83,3),LARGE(D83:L83,4),LARGE(D83:L83,5)),0)</f>
        <v>0</v>
      </c>
      <c r="O83" s="16">
        <f>COUNT(D83:L83)</f>
        <v>4</v>
      </c>
      <c r="P83" s="55">
        <f>SUM(M83/O83)</f>
        <v>108</v>
      </c>
    </row>
    <row r="84" spans="1:16" ht="12.75">
      <c r="A84" s="26">
        <v>83</v>
      </c>
      <c r="B84" s="26" t="s">
        <v>131</v>
      </c>
      <c r="C84" s="16" t="s">
        <v>59</v>
      </c>
      <c r="E84" s="16">
        <v>96</v>
      </c>
      <c r="H84" s="16">
        <v>124</v>
      </c>
      <c r="I84" s="16">
        <v>100</v>
      </c>
      <c r="M84" s="16">
        <f>SUM(D84:L84)</f>
        <v>320</v>
      </c>
      <c r="N84" s="16">
        <f>IF(O84&gt;=5,SUM(LARGE(D84:L84,1),LARGE(D84:L84,2),LARGE(D84:L84,3),LARGE(D84:L84,4),LARGE(D84:L84,5)),0)</f>
        <v>0</v>
      </c>
      <c r="O84" s="16">
        <f>COUNT(D84:L84)</f>
        <v>3</v>
      </c>
      <c r="P84" s="55">
        <f>SUM(M84/O84)</f>
        <v>106.66666666666667</v>
      </c>
    </row>
    <row r="85" spans="1:16" ht="12.75">
      <c r="A85" s="26">
        <v>84</v>
      </c>
      <c r="B85" s="16" t="s">
        <v>76</v>
      </c>
      <c r="C85" s="19" t="s">
        <v>58</v>
      </c>
      <c r="D85" s="16">
        <v>99</v>
      </c>
      <c r="E85" s="16">
        <v>107</v>
      </c>
      <c r="F85" s="16">
        <v>99</v>
      </c>
      <c r="G85" s="16">
        <v>124</v>
      </c>
      <c r="H85" s="16">
        <v>117</v>
      </c>
      <c r="I85" s="16">
        <v>129</v>
      </c>
      <c r="J85" s="16">
        <v>93</v>
      </c>
      <c r="K85" s="16">
        <v>105</v>
      </c>
      <c r="L85" s="16">
        <v>86</v>
      </c>
      <c r="M85" s="16">
        <f>SUM(D85:L85)</f>
        <v>959</v>
      </c>
      <c r="N85" s="16">
        <f>IF(O85&gt;=5,SUM(LARGE(D85:L85,1),LARGE(D85:L85,2),LARGE(D85:L85,3),LARGE(D85:L85,4),LARGE(D85:L85,5)),0)</f>
        <v>582</v>
      </c>
      <c r="O85" s="16">
        <f>COUNT(D85:L85)</f>
        <v>9</v>
      </c>
      <c r="P85" s="55">
        <f>SUM(M85/O85)</f>
        <v>106.55555555555556</v>
      </c>
    </row>
    <row r="86" spans="1:16" ht="12.75">
      <c r="A86" s="26">
        <v>85</v>
      </c>
      <c r="B86" s="16" t="s">
        <v>99</v>
      </c>
      <c r="C86" s="19" t="s">
        <v>12</v>
      </c>
      <c r="F86" s="16">
        <v>66</v>
      </c>
      <c r="G86" s="16">
        <v>133</v>
      </c>
      <c r="I86" s="16">
        <v>93</v>
      </c>
      <c r="J86" s="16">
        <v>125</v>
      </c>
      <c r="K86" s="16">
        <v>112</v>
      </c>
      <c r="M86" s="16">
        <f>SUM(D86:L86)</f>
        <v>529</v>
      </c>
      <c r="N86" s="16">
        <f>IF(O86&gt;=5,SUM(LARGE(D86:L86,1),LARGE(D86:L86,2),LARGE(D86:L86,3),LARGE(D86:L86,4),LARGE(D86:L86,5)),0)</f>
        <v>529</v>
      </c>
      <c r="O86" s="16">
        <f>COUNT(D86:L86)</f>
        <v>5</v>
      </c>
      <c r="P86" s="55">
        <f>SUM(M86/O86)</f>
        <v>105.8</v>
      </c>
    </row>
    <row r="87" spans="1:16" ht="12.75">
      <c r="A87" s="26">
        <v>86</v>
      </c>
      <c r="B87" s="26" t="s">
        <v>138</v>
      </c>
      <c r="C87" s="17" t="s">
        <v>9</v>
      </c>
      <c r="D87" s="16">
        <v>110</v>
      </c>
      <c r="E87" s="16">
        <v>99</v>
      </c>
      <c r="F87" s="16">
        <v>107</v>
      </c>
      <c r="M87" s="16">
        <f>SUM(D87:L87)</f>
        <v>316</v>
      </c>
      <c r="N87" s="16">
        <f>IF(O87&gt;=5,SUM(LARGE(D87:L87,1),LARGE(D87:L87,2),LARGE(D87:L87,3),LARGE(D87:L87,4),LARGE(D87:L87,5)),0)</f>
        <v>0</v>
      </c>
      <c r="O87" s="16">
        <f>COUNT(D87:L87)</f>
        <v>3</v>
      </c>
      <c r="P87" s="55">
        <f>SUM(M87/O87)</f>
        <v>105.33333333333333</v>
      </c>
    </row>
    <row r="88" spans="1:16" ht="12.75">
      <c r="A88" s="26">
        <v>87</v>
      </c>
      <c r="B88" s="26" t="s">
        <v>160</v>
      </c>
      <c r="C88" s="16" t="s">
        <v>111</v>
      </c>
      <c r="G88" s="16">
        <v>92</v>
      </c>
      <c r="H88" s="16">
        <v>100</v>
      </c>
      <c r="I88" s="16">
        <v>102</v>
      </c>
      <c r="J88" s="16">
        <v>132</v>
      </c>
      <c r="L88" s="16">
        <v>93</v>
      </c>
      <c r="M88" s="16">
        <f>SUM(D88:L88)</f>
        <v>519</v>
      </c>
      <c r="N88" s="16">
        <f>IF(O88&gt;=5,SUM(LARGE(D88:L88,1),LARGE(D88:L88,2),LARGE(D88:L88,3),LARGE(D88:L88,4),LARGE(D88:L88,5)),0)</f>
        <v>519</v>
      </c>
      <c r="O88" s="16">
        <f>COUNT(D88:L88)</f>
        <v>5</v>
      </c>
      <c r="P88" s="55">
        <f>SUM(M88/O88)</f>
        <v>103.8</v>
      </c>
    </row>
    <row r="89" spans="1:16" ht="12.75">
      <c r="A89" s="26">
        <v>88</v>
      </c>
      <c r="B89" s="26" t="s">
        <v>115</v>
      </c>
      <c r="C89" s="16" t="s">
        <v>38</v>
      </c>
      <c r="D89" s="16">
        <v>81</v>
      </c>
      <c r="E89" s="16">
        <v>139</v>
      </c>
      <c r="F89" s="16">
        <v>89</v>
      </c>
      <c r="M89" s="16">
        <f>SUM(D89:L89)</f>
        <v>309</v>
      </c>
      <c r="N89" s="16">
        <f>IF(O89&gt;=5,SUM(LARGE(D89:L89,1),LARGE(D89:L89,2),LARGE(D89:L89,3),LARGE(D89:L89,4),LARGE(D89:L89,5)),0)</f>
        <v>0</v>
      </c>
      <c r="O89" s="16">
        <f>COUNT(D89:L89)</f>
        <v>3</v>
      </c>
      <c r="P89" s="55">
        <f>SUM(M89/O89)</f>
        <v>103</v>
      </c>
    </row>
    <row r="90" spans="1:16" ht="12.75">
      <c r="A90" s="26">
        <v>88</v>
      </c>
      <c r="B90" s="26" t="s">
        <v>172</v>
      </c>
      <c r="C90" s="19" t="s">
        <v>9</v>
      </c>
      <c r="K90" s="16">
        <v>103</v>
      </c>
      <c r="M90" s="16">
        <f>SUM(D90:L90)</f>
        <v>103</v>
      </c>
      <c r="N90" s="16">
        <f>IF(O90&gt;=5,SUM(LARGE(D90:L90,1),LARGE(D90:L90,2),LARGE(D90:L90,3),LARGE(D90:L90,4),LARGE(D90:L90,5)),0)</f>
        <v>0</v>
      </c>
      <c r="O90" s="16">
        <f>COUNT(D90:L90)</f>
        <v>1</v>
      </c>
      <c r="P90" s="55">
        <f>SUM(M90/O90)</f>
        <v>103</v>
      </c>
    </row>
    <row r="91" spans="1:16" ht="12.75">
      <c r="A91" s="26">
        <v>90</v>
      </c>
      <c r="B91" s="26" t="s">
        <v>77</v>
      </c>
      <c r="C91" s="19" t="s">
        <v>59</v>
      </c>
      <c r="D91" s="16">
        <v>91</v>
      </c>
      <c r="F91" s="16">
        <v>108</v>
      </c>
      <c r="G91" s="16">
        <v>103</v>
      </c>
      <c r="M91" s="16">
        <f>SUM(D91:L91)</f>
        <v>302</v>
      </c>
      <c r="N91" s="16">
        <f>IF(O91&gt;=5,SUM(LARGE(D91:L91,1),LARGE(D91:L91,2),LARGE(D91:L91,3),LARGE(D91:L91,4),LARGE(D91:L91,5)),0)</f>
        <v>0</v>
      </c>
      <c r="O91" s="16">
        <f>COUNT(D91:L91)</f>
        <v>3</v>
      </c>
      <c r="P91" s="55">
        <f>SUM(M91/O91)</f>
        <v>100.66666666666667</v>
      </c>
    </row>
    <row r="92" spans="1:16" ht="12.75">
      <c r="A92" s="26">
        <v>91</v>
      </c>
      <c r="B92" s="26" t="s">
        <v>64</v>
      </c>
      <c r="C92" s="16" t="s">
        <v>39</v>
      </c>
      <c r="D92" s="16">
        <v>97</v>
      </c>
      <c r="E92" s="16">
        <v>73</v>
      </c>
      <c r="F92" s="16">
        <v>145</v>
      </c>
      <c r="G92" s="16">
        <v>91</v>
      </c>
      <c r="H92" s="16">
        <v>124</v>
      </c>
      <c r="I92" s="16">
        <v>76</v>
      </c>
      <c r="J92" s="16">
        <v>77</v>
      </c>
      <c r="K92" s="16">
        <v>102</v>
      </c>
      <c r="L92" s="16">
        <v>115</v>
      </c>
      <c r="M92" s="16">
        <f>SUM(D92:L92)</f>
        <v>900</v>
      </c>
      <c r="N92" s="16">
        <f>IF(O92&gt;=5,SUM(LARGE(D92:L92,1),LARGE(D92:L92,2),LARGE(D92:L92,3),LARGE(D92:L92,4),LARGE(D92:L92,5)),0)</f>
        <v>583</v>
      </c>
      <c r="O92" s="16">
        <f>COUNT(D92:L92)</f>
        <v>9</v>
      </c>
      <c r="P92" s="55">
        <f>SUM(M92/O92)</f>
        <v>100</v>
      </c>
    </row>
    <row r="93" spans="1:16" ht="12.75">
      <c r="A93" s="26">
        <v>92</v>
      </c>
      <c r="B93" s="16" t="s">
        <v>139</v>
      </c>
      <c r="C93" s="19" t="s">
        <v>9</v>
      </c>
      <c r="D93" s="16">
        <v>139</v>
      </c>
      <c r="E93" s="16">
        <v>66</v>
      </c>
      <c r="J93" s="16">
        <v>93</v>
      </c>
      <c r="M93" s="16">
        <f>SUM(D93:L93)</f>
        <v>298</v>
      </c>
      <c r="N93" s="16">
        <f>IF(O93&gt;=5,SUM(LARGE(D93:L93,1),LARGE(D93:L93,2),LARGE(D93:L93,3),LARGE(D93:L93,4),LARGE(D93:L93,5)),0)</f>
        <v>0</v>
      </c>
      <c r="O93" s="16">
        <f>COUNT(D93:L93)</f>
        <v>3</v>
      </c>
      <c r="P93" s="55">
        <f>SUM(M93/O93)</f>
        <v>99.33333333333333</v>
      </c>
    </row>
    <row r="94" spans="1:16" ht="12.75">
      <c r="A94" s="26">
        <v>93</v>
      </c>
      <c r="B94" s="26" t="s">
        <v>165</v>
      </c>
      <c r="C94" s="16" t="s">
        <v>39</v>
      </c>
      <c r="D94" s="16">
        <v>80</v>
      </c>
      <c r="E94" s="16">
        <v>102</v>
      </c>
      <c r="F94" s="16">
        <v>99</v>
      </c>
      <c r="G94" s="16">
        <v>95</v>
      </c>
      <c r="H94" s="16">
        <v>119</v>
      </c>
      <c r="I94" s="16">
        <v>88</v>
      </c>
      <c r="J94" s="16">
        <v>116</v>
      </c>
      <c r="K94" s="16">
        <v>81</v>
      </c>
      <c r="L94" s="16">
        <v>105</v>
      </c>
      <c r="M94" s="16">
        <f>SUM(D94:L94)</f>
        <v>885</v>
      </c>
      <c r="N94" s="16">
        <f>IF(O94&gt;=5,SUM(LARGE(D94:L94,1),LARGE(D94:L94,2),LARGE(D94:L94,3),LARGE(D94:L94,4),LARGE(D94:L94,5)),0)</f>
        <v>541</v>
      </c>
      <c r="O94" s="16">
        <f>COUNT(D94:L94)</f>
        <v>9</v>
      </c>
      <c r="P94" s="55">
        <f>SUM(M94/O94)</f>
        <v>98.33333333333333</v>
      </c>
    </row>
    <row r="95" spans="1:16" ht="12.75">
      <c r="A95" s="26">
        <v>94</v>
      </c>
      <c r="B95" s="26" t="s">
        <v>130</v>
      </c>
      <c r="C95" s="19" t="s">
        <v>59</v>
      </c>
      <c r="E95" s="16">
        <v>96</v>
      </c>
      <c r="G95" s="16">
        <v>114</v>
      </c>
      <c r="H95" s="16">
        <v>82</v>
      </c>
      <c r="M95" s="16">
        <f>SUM(D95:L95)</f>
        <v>292</v>
      </c>
      <c r="N95" s="16">
        <f>IF(O95&gt;=5,SUM(LARGE(D95:L95,1),LARGE(D95:L95,2),LARGE(D95:L95,3),LARGE(D95:L95,4),LARGE(D95:L95,5)),0)</f>
        <v>0</v>
      </c>
      <c r="O95" s="16">
        <f>COUNT(D95:L95)</f>
        <v>3</v>
      </c>
      <c r="P95" s="55">
        <f>SUM(M95/O95)</f>
        <v>97.33333333333333</v>
      </c>
    </row>
    <row r="96" spans="1:16" ht="12.75">
      <c r="A96" s="26">
        <v>94</v>
      </c>
      <c r="B96" s="26" t="s">
        <v>153</v>
      </c>
      <c r="C96" s="19" t="s">
        <v>110</v>
      </c>
      <c r="G96" s="16">
        <v>113</v>
      </c>
      <c r="H96" s="16">
        <v>89</v>
      </c>
      <c r="I96" s="16">
        <v>90</v>
      </c>
      <c r="M96" s="16">
        <f>SUM(D96:L96)</f>
        <v>292</v>
      </c>
      <c r="N96" s="16">
        <f>IF(O96&gt;=5,SUM(LARGE(D96:L96,1),LARGE(D96:L96,2),LARGE(D96:L96,3),LARGE(D96:L96,4),LARGE(D96:L96,5)),0)</f>
        <v>0</v>
      </c>
      <c r="O96" s="16">
        <f>COUNT(D96:L96)</f>
        <v>3</v>
      </c>
      <c r="P96" s="55">
        <f>SUM(M96/O96)</f>
        <v>97.33333333333333</v>
      </c>
    </row>
    <row r="97" spans="1:16" ht="12.75">
      <c r="A97" s="26">
        <v>96</v>
      </c>
      <c r="B97" s="27" t="s">
        <v>75</v>
      </c>
      <c r="C97" s="19" t="s">
        <v>38</v>
      </c>
      <c r="D97" s="16">
        <v>94</v>
      </c>
      <c r="E97" s="16">
        <v>87</v>
      </c>
      <c r="G97" s="16">
        <v>98</v>
      </c>
      <c r="H97" s="16">
        <v>110</v>
      </c>
      <c r="I97" s="16">
        <v>71</v>
      </c>
      <c r="M97" s="16">
        <f>SUM(D97:L97)</f>
        <v>460</v>
      </c>
      <c r="N97" s="16">
        <f>IF(O97&gt;=5,SUM(LARGE(D97:L97,1),LARGE(D97:L97,2),LARGE(D97:L97,3),LARGE(D97:L97,4),LARGE(D97:L97,5)),0)</f>
        <v>460</v>
      </c>
      <c r="O97" s="16">
        <f>COUNT(D97:L97)</f>
        <v>5</v>
      </c>
      <c r="P97" s="55">
        <f>SUM(M97/O97)</f>
        <v>92</v>
      </c>
    </row>
    <row r="98" spans="1:16" ht="12.75">
      <c r="A98" s="26">
        <v>97</v>
      </c>
      <c r="B98" s="26" t="s">
        <v>71</v>
      </c>
      <c r="C98" s="19" t="s">
        <v>38</v>
      </c>
      <c r="D98" s="16">
        <v>86</v>
      </c>
      <c r="F98" s="16">
        <v>92</v>
      </c>
      <c r="M98" s="16">
        <f>SUM(D98:L98)</f>
        <v>178</v>
      </c>
      <c r="N98" s="16">
        <f>IF(O98&gt;=5,SUM(LARGE(D98:L98,1),LARGE(D98:L98,2),LARGE(D98:L98,3),LARGE(D98:L98,4),LARGE(D98:L98,5)),0)</f>
        <v>0</v>
      </c>
      <c r="O98" s="16">
        <f>COUNT(D98:L98)</f>
        <v>2</v>
      </c>
      <c r="P98" s="55">
        <f>SUM(M98/O98)</f>
        <v>89</v>
      </c>
    </row>
    <row r="99" spans="1:16" ht="12.75">
      <c r="A99" s="26">
        <v>98</v>
      </c>
      <c r="B99" s="26" t="s">
        <v>137</v>
      </c>
      <c r="C99" s="19" t="s">
        <v>39</v>
      </c>
      <c r="D99" s="16">
        <v>81</v>
      </c>
      <c r="E99" s="16">
        <v>100</v>
      </c>
      <c r="F99" s="16">
        <v>76</v>
      </c>
      <c r="M99" s="16">
        <f>SUM(D99:L99)</f>
        <v>257</v>
      </c>
      <c r="N99" s="16">
        <f>IF(O99&gt;=5,SUM(LARGE(D99:L99,1),LARGE(D99:L99,2),LARGE(D99:L99,3),LARGE(D99:L99,4),LARGE(D99:L99,5)),0)</f>
        <v>0</v>
      </c>
      <c r="O99" s="16">
        <f>COUNT(D99:L99)</f>
        <v>3</v>
      </c>
      <c r="P99" s="55">
        <f>SUM(M99/O99)</f>
        <v>85.66666666666667</v>
      </c>
    </row>
    <row r="100" spans="1:16" ht="12.75">
      <c r="A100" s="26">
        <v>99</v>
      </c>
      <c r="B100" s="26" t="s">
        <v>142</v>
      </c>
      <c r="C100" s="19" t="s">
        <v>8</v>
      </c>
      <c r="G100" s="16">
        <v>82</v>
      </c>
      <c r="I100" s="16">
        <v>88</v>
      </c>
      <c r="M100" s="16">
        <f>SUM(D100:L100)</f>
        <v>170</v>
      </c>
      <c r="N100" s="16">
        <f>IF(O100&gt;=5,SUM(LARGE(D100:L100,1),LARGE(D100:L100,2),LARGE(D100:L100,3),LARGE(D100:L100,4),LARGE(D100:L100,5)),0)</f>
        <v>0</v>
      </c>
      <c r="O100" s="16">
        <f>COUNT(D100:L100)</f>
        <v>2</v>
      </c>
      <c r="P100" s="55">
        <f>SUM(M100/O100)</f>
        <v>85</v>
      </c>
    </row>
    <row r="101" spans="1:16" ht="12.75">
      <c r="A101" s="26">
        <v>100</v>
      </c>
      <c r="B101" s="26" t="s">
        <v>135</v>
      </c>
      <c r="C101" s="19" t="s">
        <v>111</v>
      </c>
      <c r="D101" s="16">
        <v>99</v>
      </c>
      <c r="E101" s="16">
        <v>70</v>
      </c>
      <c r="F101" s="16">
        <v>83</v>
      </c>
      <c r="M101" s="16">
        <f>SUM(D101:L101)</f>
        <v>252</v>
      </c>
      <c r="N101" s="16">
        <f>IF(O101&gt;=5,SUM(LARGE(D101:L101,1),LARGE(D101:L101,2),LARGE(D101:L101,3),LARGE(D101:L101,4),LARGE(D101:L101,5)),0)</f>
        <v>0</v>
      </c>
      <c r="O101" s="16">
        <f>COUNT(D101:L101)</f>
        <v>3</v>
      </c>
      <c r="P101" s="55">
        <f>SUM(M101/O101)</f>
        <v>84</v>
      </c>
    </row>
    <row r="102" spans="3:16" ht="12.75" hidden="1">
      <c r="C102" s="16"/>
      <c r="M102" s="16">
        <f>SUM(D102:L102)</f>
        <v>0</v>
      </c>
      <c r="O102" s="16">
        <f>COUNT(D102:L102)</f>
        <v>0</v>
      </c>
      <c r="P102" s="55" t="e">
        <f>SUM(M102/O102)</f>
        <v>#DIV/0!</v>
      </c>
    </row>
    <row r="103" spans="3:16" ht="12.75" hidden="1">
      <c r="C103" s="16"/>
      <c r="M103" s="16">
        <f>SUM(D103:L103)</f>
        <v>0</v>
      </c>
      <c r="O103" s="16">
        <f>COUNT(D103:L103)</f>
        <v>0</v>
      </c>
      <c r="P103" s="55" t="e">
        <f>SUM(M103/O103)</f>
        <v>#DIV/0!</v>
      </c>
    </row>
    <row r="104" spans="2:16" ht="12.75" hidden="1">
      <c r="B104" s="53"/>
      <c r="C104" s="16"/>
      <c r="M104" s="16">
        <f>SUM(D104:L104)</f>
        <v>0</v>
      </c>
      <c r="O104" s="16">
        <f>COUNT(D104:L104)</f>
        <v>0</v>
      </c>
      <c r="P104" s="55" t="e">
        <f>SUM(M104/O104)</f>
        <v>#DIV/0!</v>
      </c>
    </row>
    <row r="105" spans="3:16" ht="12.75" hidden="1">
      <c r="C105" s="16"/>
      <c r="M105" s="16">
        <f>SUM(D105:L105)</f>
        <v>0</v>
      </c>
      <c r="O105" s="16">
        <f>COUNT(D105:L105)</f>
        <v>0</v>
      </c>
      <c r="P105" s="55" t="e">
        <f>SUM(M105/O105)</f>
        <v>#DIV/0!</v>
      </c>
    </row>
    <row r="106" spans="3:16" ht="12.75" hidden="1">
      <c r="C106" s="16"/>
      <c r="M106" s="16">
        <f>SUM(D106:L106)</f>
        <v>0</v>
      </c>
      <c r="O106" s="16">
        <f>COUNT(D106:L106)</f>
        <v>0</v>
      </c>
      <c r="P106" s="55" t="e">
        <f>SUM(M106/O106)</f>
        <v>#DIV/0!</v>
      </c>
    </row>
    <row r="107" spans="3:16" ht="12.75" hidden="1">
      <c r="C107" s="16"/>
      <c r="M107" s="16">
        <f>SUM(D107:L107)</f>
        <v>0</v>
      </c>
      <c r="O107" s="16">
        <f>COUNT(D107:L107)</f>
        <v>0</v>
      </c>
      <c r="P107" s="55" t="e">
        <f>SUM(M107/O107)</f>
        <v>#DIV/0!</v>
      </c>
    </row>
    <row r="108" spans="3:16" ht="12.75" hidden="1">
      <c r="C108" s="16"/>
      <c r="M108" s="16">
        <f>SUM(D108:L108)</f>
        <v>0</v>
      </c>
      <c r="O108" s="16">
        <f>COUNT(D108:L108)</f>
        <v>0</v>
      </c>
      <c r="P108" s="55" t="e">
        <f>SUM(M108/O108)</f>
        <v>#DIV/0!</v>
      </c>
    </row>
    <row r="109" spans="2:16" ht="12.75" hidden="1">
      <c r="B109" s="53"/>
      <c r="C109" s="16"/>
      <c r="M109" s="16">
        <f>SUM(D109:L109)</f>
        <v>0</v>
      </c>
      <c r="O109" s="16">
        <f>COUNT(D109:L109)</f>
        <v>0</v>
      </c>
      <c r="P109" s="55" t="e">
        <f>SUM(M109/O109)</f>
        <v>#DIV/0!</v>
      </c>
    </row>
    <row r="110" spans="2:16" ht="12.75" hidden="1">
      <c r="B110" s="53"/>
      <c r="C110" s="16"/>
      <c r="M110" s="16">
        <f>SUM(D110:L110)</f>
        <v>0</v>
      </c>
      <c r="O110" s="16">
        <f>COUNT(D110:L110)</f>
        <v>0</v>
      </c>
      <c r="P110" s="55" t="e">
        <f>SUM(M110/O110)</f>
        <v>#DIV/0!</v>
      </c>
    </row>
    <row r="111" spans="3:16" ht="12.75" hidden="1">
      <c r="C111" s="16"/>
      <c r="M111" s="16">
        <f>SUM(D111:L111)</f>
        <v>0</v>
      </c>
      <c r="O111" s="16">
        <f>COUNT(D111:L111)</f>
        <v>0</v>
      </c>
      <c r="P111" s="55" t="e">
        <f>SUM(M111/O111)</f>
        <v>#DIV/0!</v>
      </c>
    </row>
    <row r="112" spans="3:16" ht="12.75" hidden="1">
      <c r="C112" s="16"/>
      <c r="M112" s="16">
        <f>SUM(D112:L112)</f>
        <v>0</v>
      </c>
      <c r="O112" s="16">
        <f>COUNT(D112:L112)</f>
        <v>0</v>
      </c>
      <c r="P112" s="55" t="e">
        <f>SUM(M112/O112)</f>
        <v>#DIV/0!</v>
      </c>
    </row>
    <row r="113" spans="2:16" ht="12.75" hidden="1">
      <c r="B113" s="53"/>
      <c r="C113" s="16"/>
      <c r="M113" s="16">
        <f>SUM(D113:L113)</f>
        <v>0</v>
      </c>
      <c r="O113" s="16">
        <f>COUNT(D113:L113)</f>
        <v>0</v>
      </c>
      <c r="P113" s="55" t="e">
        <f>SUM(M113/O113)</f>
        <v>#DIV/0!</v>
      </c>
    </row>
    <row r="114" spans="3:16" ht="12.75" hidden="1">
      <c r="C114" s="16"/>
      <c r="M114" s="16">
        <f>SUM(D114:L114)</f>
        <v>0</v>
      </c>
      <c r="O114" s="16">
        <f>COUNT(D114:L114)</f>
        <v>0</v>
      </c>
      <c r="P114" s="55" t="e">
        <f>SUM(M114/O114)</f>
        <v>#DIV/0!</v>
      </c>
    </row>
    <row r="115" spans="3:16" ht="12.75" hidden="1">
      <c r="C115" s="16"/>
      <c r="M115" s="16">
        <f>SUM(D115:L115)</f>
        <v>0</v>
      </c>
      <c r="O115" s="16">
        <f>COUNT(D115:L115)</f>
        <v>0</v>
      </c>
      <c r="P115" s="55" t="e">
        <f>SUM(M115/O115)</f>
        <v>#DIV/0!</v>
      </c>
    </row>
    <row r="116" spans="3:16" ht="12.75" hidden="1">
      <c r="C116" s="16"/>
      <c r="M116" s="16">
        <f>SUM(D116:L116)</f>
        <v>0</v>
      </c>
      <c r="O116" s="16">
        <f>COUNT(D116:L116)</f>
        <v>0</v>
      </c>
      <c r="P116" s="55" t="e">
        <f>SUM(M116/O116)</f>
        <v>#DIV/0!</v>
      </c>
    </row>
    <row r="117" spans="3:16" ht="12.75" hidden="1">
      <c r="C117" s="16"/>
      <c r="M117" s="16">
        <f>SUM(D117:L117)</f>
        <v>0</v>
      </c>
      <c r="O117" s="16">
        <f>COUNT(D117:L117)</f>
        <v>0</v>
      </c>
      <c r="P117" s="55" t="e">
        <f>SUM(M117/O117)</f>
        <v>#DIV/0!</v>
      </c>
    </row>
    <row r="118" spans="2:16" ht="12.75" hidden="1">
      <c r="B118" s="53"/>
      <c r="C118" s="16"/>
      <c r="M118" s="16">
        <f>SUM(D118:L118)</f>
        <v>0</v>
      </c>
      <c r="O118" s="16">
        <f>COUNT(D118:L118)</f>
        <v>0</v>
      </c>
      <c r="P118" s="55" t="e">
        <f>SUM(M118/O118)</f>
        <v>#DIV/0!</v>
      </c>
    </row>
    <row r="119" spans="3:16" ht="12.75" hidden="1">
      <c r="C119" s="16"/>
      <c r="M119" s="16">
        <f>SUM(D119:L119)</f>
        <v>0</v>
      </c>
      <c r="O119" s="16">
        <f>COUNT(D119:L119)</f>
        <v>0</v>
      </c>
      <c r="P119" s="55" t="e">
        <f>SUM(M119/O119)</f>
        <v>#DIV/0!</v>
      </c>
    </row>
    <row r="120" spans="3:16" ht="12.75" hidden="1">
      <c r="C120" s="16"/>
      <c r="M120" s="16">
        <f>SUM(D120:L120)</f>
        <v>0</v>
      </c>
      <c r="O120" s="16">
        <f>COUNT(D120:L120)</f>
        <v>0</v>
      </c>
      <c r="P120" s="55" t="e">
        <f>SUM(M120/O120)</f>
        <v>#DIV/0!</v>
      </c>
    </row>
    <row r="121" spans="3:16" ht="12.75" hidden="1">
      <c r="C121" s="16"/>
      <c r="M121" s="16">
        <f>SUM(D121:L121)</f>
        <v>0</v>
      </c>
      <c r="O121" s="16">
        <f>COUNT(D121:L121)</f>
        <v>0</v>
      </c>
      <c r="P121" s="55" t="e">
        <f>SUM(M121/O121)</f>
        <v>#DIV/0!</v>
      </c>
    </row>
    <row r="122" spans="3:16" ht="12.75" hidden="1">
      <c r="C122" s="16"/>
      <c r="M122" s="16">
        <f>SUM(D122:L122)</f>
        <v>0</v>
      </c>
      <c r="O122" s="16">
        <f>COUNT(D122:L122)</f>
        <v>0</v>
      </c>
      <c r="P122" s="55" t="e">
        <f>SUM(M122/O122)</f>
        <v>#DIV/0!</v>
      </c>
    </row>
    <row r="123" spans="3:16" ht="12.75" hidden="1">
      <c r="C123" s="16"/>
      <c r="M123" s="16">
        <f>SUM(D123:L123)</f>
        <v>0</v>
      </c>
      <c r="O123" s="16">
        <f>COUNT(D123:L123)</f>
        <v>0</v>
      </c>
      <c r="P123" s="55" t="e">
        <f>SUM(M123/O123)</f>
        <v>#DIV/0!</v>
      </c>
    </row>
    <row r="124" spans="2:16" ht="12.75" hidden="1">
      <c r="B124" s="17"/>
      <c r="C124" s="16"/>
      <c r="M124" s="16">
        <f>SUM(D124:L124)</f>
        <v>0</v>
      </c>
      <c r="O124" s="16">
        <f>COUNT(D124:L124)</f>
        <v>0</v>
      </c>
      <c r="P124" s="55" t="e">
        <f>SUM(M124/O124)</f>
        <v>#DIV/0!</v>
      </c>
    </row>
    <row r="125" spans="3:16" ht="12.75" hidden="1">
      <c r="C125" s="16"/>
      <c r="M125" s="16">
        <f>SUM(D125:L125)</f>
        <v>0</v>
      </c>
      <c r="O125" s="16">
        <f>COUNT(D125:L125)</f>
        <v>0</v>
      </c>
      <c r="P125" s="55" t="e">
        <f>M125/O125</f>
        <v>#DIV/0!</v>
      </c>
    </row>
    <row r="126" spans="3:16" ht="12.75" hidden="1">
      <c r="C126" s="16"/>
      <c r="M126" s="16">
        <f>SUM(D126:L126)</f>
        <v>0</v>
      </c>
      <c r="O126" s="16">
        <f>COUNT(D126:L126)</f>
        <v>0</v>
      </c>
      <c r="P126" s="55" t="e">
        <f>SUM(M126/O126)</f>
        <v>#DIV/0!</v>
      </c>
    </row>
    <row r="127" spans="3:16" ht="12.75" hidden="1">
      <c r="C127" s="16"/>
      <c r="M127" s="16">
        <f>SUM(D127:L127)</f>
        <v>0</v>
      </c>
      <c r="O127" s="16">
        <f>COUNT(D127:L127)</f>
        <v>0</v>
      </c>
      <c r="P127" s="55" t="e">
        <f>SUM(M127/O127)</f>
        <v>#DIV/0!</v>
      </c>
    </row>
    <row r="128" spans="3:16" ht="12.75" hidden="1">
      <c r="C128" s="16"/>
      <c r="M128" s="16">
        <f>SUM(D128:L128)</f>
        <v>0</v>
      </c>
      <c r="O128" s="16">
        <f>COUNT(D128:L128)</f>
        <v>0</v>
      </c>
      <c r="P128" s="55" t="e">
        <f>SUM(M128/O128)</f>
        <v>#DIV/0!</v>
      </c>
    </row>
    <row r="129" spans="3:16" ht="12.75" hidden="1">
      <c r="C129" s="16"/>
      <c r="M129" s="16">
        <f>SUM(D129:L129)</f>
        <v>0</v>
      </c>
      <c r="O129" s="16">
        <f>COUNT(D129:L129)</f>
        <v>0</v>
      </c>
      <c r="P129" s="55" t="e">
        <f>SUM(M129/O129)</f>
        <v>#DIV/0!</v>
      </c>
    </row>
    <row r="130" spans="3:16" ht="12.75" hidden="1">
      <c r="C130" s="16"/>
      <c r="M130" s="16">
        <f>SUM(D130:L130)</f>
        <v>0</v>
      </c>
      <c r="O130" s="16">
        <f>COUNT(D130:L130)</f>
        <v>0</v>
      </c>
      <c r="P130" s="55" t="e">
        <f>SUM(M130/O130)</f>
        <v>#DIV/0!</v>
      </c>
    </row>
    <row r="131" spans="3:16" ht="12.75" hidden="1">
      <c r="C131" s="16"/>
      <c r="M131" s="16">
        <f>SUM(D131:L131)</f>
        <v>0</v>
      </c>
      <c r="O131" s="16">
        <f>COUNT(D131:L131)</f>
        <v>0</v>
      </c>
      <c r="P131" s="55" t="e">
        <f>SUM(M131/O131)</f>
        <v>#DIV/0!</v>
      </c>
    </row>
    <row r="132" spans="3:16" ht="12.75" hidden="1">
      <c r="C132" s="16"/>
      <c r="M132" s="16">
        <f>SUM(D132:L132)</f>
        <v>0</v>
      </c>
      <c r="O132" s="16">
        <f>COUNT(D132:L132)</f>
        <v>0</v>
      </c>
      <c r="P132" s="55" t="e">
        <f>SUM(M132/O132)</f>
        <v>#DIV/0!</v>
      </c>
    </row>
    <row r="133" spans="3:16" ht="12.75" hidden="1">
      <c r="C133" s="16"/>
      <c r="M133" s="16">
        <f>SUM(D133:L133)</f>
        <v>0</v>
      </c>
      <c r="O133" s="16">
        <f>COUNT(D133:L133)</f>
        <v>0</v>
      </c>
      <c r="P133" s="55" t="e">
        <f>SUM(M133/O133)</f>
        <v>#DIV/0!</v>
      </c>
    </row>
    <row r="134" spans="3:16" ht="12" customHeight="1" hidden="1">
      <c r="C134" s="16"/>
      <c r="M134" s="16">
        <f>SUM(D134:L134)</f>
        <v>0</v>
      </c>
      <c r="O134" s="16">
        <f>COUNT(D134:L134)</f>
        <v>0</v>
      </c>
      <c r="P134" s="55" t="e">
        <f>SUM(M134/O134)</f>
        <v>#DIV/0!</v>
      </c>
    </row>
    <row r="135" spans="2:16" ht="12" customHeight="1" hidden="1">
      <c r="B135" s="17"/>
      <c r="C135" s="17"/>
      <c r="M135" s="16">
        <f>SUM(D135:L135)</f>
        <v>0</v>
      </c>
      <c r="O135" s="16">
        <f>COUNT(D135:L135)</f>
        <v>0</v>
      </c>
      <c r="P135" s="55" t="e">
        <f>M135/O135</f>
        <v>#DIV/0!</v>
      </c>
    </row>
    <row r="136" spans="3:16" ht="12.75" hidden="1">
      <c r="C136" s="16"/>
      <c r="M136" s="16">
        <f>SUM(D136:L136)</f>
        <v>0</v>
      </c>
      <c r="O136" s="16">
        <f>COUNT(D136:L136)</f>
        <v>0</v>
      </c>
      <c r="P136" s="55" t="e">
        <f>SUM(M136/O136)</f>
        <v>#DIV/0!</v>
      </c>
    </row>
    <row r="137" spans="3:16" ht="12.75" hidden="1">
      <c r="C137" s="16"/>
      <c r="M137" s="16">
        <f>SUM(D137:L137)</f>
        <v>0</v>
      </c>
      <c r="O137" s="16">
        <f>COUNT(D137:L137)</f>
        <v>0</v>
      </c>
      <c r="P137" s="55" t="e">
        <f>SUM(M137/O137)</f>
        <v>#DIV/0!</v>
      </c>
    </row>
    <row r="138" spans="3:16" ht="12.75" hidden="1">
      <c r="C138" s="16"/>
      <c r="M138" s="16">
        <f>SUM(D138:L138)</f>
        <v>0</v>
      </c>
      <c r="O138" s="16">
        <f>COUNT(D138:L138)</f>
        <v>0</v>
      </c>
      <c r="P138" s="55" t="e">
        <f>SUM(M138/O138)</f>
        <v>#DIV/0!</v>
      </c>
    </row>
    <row r="139" spans="2:16" ht="12.75" hidden="1">
      <c r="B139" s="17"/>
      <c r="C139" s="17"/>
      <c r="M139" s="16">
        <f>SUM(D139:L139)</f>
        <v>0</v>
      </c>
      <c r="O139" s="16">
        <f>COUNT(D139:L139)</f>
        <v>0</v>
      </c>
      <c r="P139" s="55" t="e">
        <f>M139/O139</f>
        <v>#DIV/0!</v>
      </c>
    </row>
    <row r="140" spans="3:16" ht="12.75" hidden="1">
      <c r="C140" s="16"/>
      <c r="M140" s="16">
        <f>SUM(D140:L140)</f>
        <v>0</v>
      </c>
      <c r="O140" s="16">
        <f>COUNT(D140:L140)</f>
        <v>0</v>
      </c>
      <c r="P140" s="55" t="e">
        <f>SUM(M140/O140)</f>
        <v>#DIV/0!</v>
      </c>
    </row>
    <row r="141" spans="3:16" ht="12.75" hidden="1">
      <c r="C141" s="16"/>
      <c r="M141" s="16">
        <f>SUM(D141:L141)</f>
        <v>0</v>
      </c>
      <c r="O141" s="16">
        <f>COUNT(D141:L141)</f>
        <v>0</v>
      </c>
      <c r="P141" s="55" t="e">
        <f>SUM(M141/O141)</f>
        <v>#DIV/0!</v>
      </c>
    </row>
    <row r="142" spans="3:16" ht="12.75" hidden="1">
      <c r="C142" s="16"/>
      <c r="M142" s="16">
        <f>SUM(D142:L142)</f>
        <v>0</v>
      </c>
      <c r="O142" s="16">
        <f>COUNT(D142:L142)</f>
        <v>0</v>
      </c>
      <c r="P142" s="55" t="e">
        <f>SUM(M142/O142)</f>
        <v>#DIV/0!</v>
      </c>
    </row>
    <row r="143" spans="3:16" ht="12.75" hidden="1">
      <c r="C143" s="16"/>
      <c r="M143" s="16">
        <f>SUM(D143:L143)</f>
        <v>0</v>
      </c>
      <c r="O143" s="16">
        <f>COUNT(D143:L143)</f>
        <v>0</v>
      </c>
      <c r="P143" s="55" t="e">
        <f>SUM(M143/O143)</f>
        <v>#DIV/0!</v>
      </c>
    </row>
    <row r="144" spans="3:16" ht="12.75" hidden="1">
      <c r="C144" s="16"/>
      <c r="M144" s="16">
        <f>SUM(D144:L144)</f>
        <v>0</v>
      </c>
      <c r="O144" s="16">
        <f>COUNT(D144:L144)</f>
        <v>0</v>
      </c>
      <c r="P144" s="55" t="e">
        <f>SUM(M144/O144)</f>
        <v>#DIV/0!</v>
      </c>
    </row>
    <row r="145" spans="3:16" ht="12.75" hidden="1">
      <c r="C145" s="16"/>
      <c r="M145" s="16">
        <f>SUM(D145:L145)</f>
        <v>0</v>
      </c>
      <c r="O145" s="16">
        <f>COUNT(D145:L145)</f>
        <v>0</v>
      </c>
      <c r="P145" s="55" t="e">
        <f>SUM(M145/O145)</f>
        <v>#DIV/0!</v>
      </c>
    </row>
    <row r="146" spans="3:16" ht="12.75" hidden="1">
      <c r="C146" s="16"/>
      <c r="M146" s="16">
        <f>SUM(D146:L146)</f>
        <v>0</v>
      </c>
      <c r="O146" s="16">
        <f>COUNT(D146:L146)</f>
        <v>0</v>
      </c>
      <c r="P146" s="55" t="e">
        <f>SUM(M146/O146)</f>
        <v>#DIV/0!</v>
      </c>
    </row>
    <row r="147" spans="3:16" ht="12.75" hidden="1">
      <c r="C147" s="16"/>
      <c r="M147" s="16">
        <f>SUM(D147:L147)</f>
        <v>0</v>
      </c>
      <c r="O147" s="16">
        <f>COUNT(D147:L147)</f>
        <v>0</v>
      </c>
      <c r="P147" s="55" t="e">
        <f>SUM(M147/O147)</f>
        <v>#DIV/0!</v>
      </c>
    </row>
    <row r="148" spans="3:16" ht="12.75" hidden="1">
      <c r="C148" s="16"/>
      <c r="M148" s="16">
        <f>SUM(D148:L148)</f>
        <v>0</v>
      </c>
      <c r="O148" s="16">
        <f>COUNT(D148:L148)</f>
        <v>0</v>
      </c>
      <c r="P148" s="55" t="e">
        <f>SUM(M148/O148)</f>
        <v>#DIV/0!</v>
      </c>
    </row>
    <row r="149" spans="3:16" ht="12.75" hidden="1">
      <c r="C149" s="16"/>
      <c r="M149" s="16">
        <f>SUM(D149:L149)</f>
        <v>0</v>
      </c>
      <c r="O149" s="16">
        <f>COUNT(D149:L149)</f>
        <v>0</v>
      </c>
      <c r="P149" s="55" t="e">
        <f>SUM(M149/O149)</f>
        <v>#DIV/0!</v>
      </c>
    </row>
    <row r="150" spans="3:16" ht="12.75" hidden="1">
      <c r="C150" s="16"/>
      <c r="M150" s="16">
        <f>SUM(D150:L150)</f>
        <v>0</v>
      </c>
      <c r="O150" s="16">
        <f>COUNT(D150:L150)</f>
        <v>0</v>
      </c>
      <c r="P150" s="55" t="e">
        <f>SUM(M150/O150)</f>
        <v>#DIV/0!</v>
      </c>
    </row>
    <row r="151" spans="3:16" ht="12.75" hidden="1">
      <c r="C151" s="16"/>
      <c r="M151" s="16">
        <f>SUM(D151:L151)</f>
        <v>0</v>
      </c>
      <c r="O151" s="16">
        <f>COUNT(D151:L151)</f>
        <v>0</v>
      </c>
      <c r="P151" s="55" t="e">
        <f>SUM(M151/O151)</f>
        <v>#DIV/0!</v>
      </c>
    </row>
    <row r="152" spans="3:16" ht="12.75" hidden="1">
      <c r="C152" s="16"/>
      <c r="M152" s="16">
        <f>SUM(D152:L152)</f>
        <v>0</v>
      </c>
      <c r="O152" s="16">
        <f>COUNT(D152:L152)</f>
        <v>0</v>
      </c>
      <c r="P152" s="55" t="e">
        <f>SUM(M152/O152)</f>
        <v>#DIV/0!</v>
      </c>
    </row>
    <row r="153" spans="2:16" ht="12.75" hidden="1">
      <c r="B153" s="53"/>
      <c r="C153" s="16"/>
      <c r="M153" s="16">
        <f>SUM(D153:L153)</f>
        <v>0</v>
      </c>
      <c r="O153" s="16">
        <f>COUNT(D153:L153)</f>
        <v>0</v>
      </c>
      <c r="P153" s="55" t="e">
        <f>SUM(M153/O153)</f>
        <v>#DIV/0!</v>
      </c>
    </row>
    <row r="154" spans="2:16" ht="12.75" hidden="1">
      <c r="B154" s="17"/>
      <c r="C154" s="17"/>
      <c r="M154" s="16">
        <f>SUM(D154:L154)</f>
        <v>0</v>
      </c>
      <c r="O154" s="16">
        <f>COUNT(D154:L154)</f>
        <v>0</v>
      </c>
      <c r="P154" s="55" t="e">
        <f>SUM(M154/O154)</f>
        <v>#DIV/0!</v>
      </c>
    </row>
    <row r="155" spans="3:16" ht="12.75" hidden="1">
      <c r="C155" s="16"/>
      <c r="M155" s="16">
        <f>SUM(D155:L155)</f>
        <v>0</v>
      </c>
      <c r="O155" s="16">
        <f>COUNT(D155:L155)</f>
        <v>0</v>
      </c>
      <c r="P155" s="55" t="e">
        <f>SUM(M155/O155)</f>
        <v>#DIV/0!</v>
      </c>
    </row>
    <row r="156" spans="2:16" ht="12.75" hidden="1">
      <c r="B156" s="17"/>
      <c r="C156" s="16"/>
      <c r="M156" s="16">
        <f>SUM(D156:L156)</f>
        <v>0</v>
      </c>
      <c r="O156" s="16">
        <f>COUNT(D156:L156)</f>
        <v>0</v>
      </c>
      <c r="P156" s="55" t="e">
        <f>SUM(M156/O156)</f>
        <v>#DIV/0!</v>
      </c>
    </row>
    <row r="157" spans="3:16" ht="12.75" hidden="1">
      <c r="C157" s="16"/>
      <c r="M157" s="16">
        <f>SUM(D157:L157)</f>
        <v>0</v>
      </c>
      <c r="O157" s="16">
        <f>COUNT(D157:L157)</f>
        <v>0</v>
      </c>
      <c r="P157" s="55" t="e">
        <f>SUM(M157/O157)</f>
        <v>#DIV/0!</v>
      </c>
    </row>
    <row r="158" spans="3:16" ht="12.75" hidden="1">
      <c r="C158" s="16"/>
      <c r="M158" s="16">
        <f>SUM(D158:L158)</f>
        <v>0</v>
      </c>
      <c r="O158" s="16">
        <f>COUNT(D158:L158)</f>
        <v>0</v>
      </c>
      <c r="P158" s="55" t="e">
        <f>SUM(M158/O158)</f>
        <v>#DIV/0!</v>
      </c>
    </row>
    <row r="159" spans="3:16" ht="12.75" hidden="1">
      <c r="C159" s="16"/>
      <c r="M159" s="16">
        <f>SUM(D159:L159)</f>
        <v>0</v>
      </c>
      <c r="O159" s="16">
        <f>COUNT(D159:L159)</f>
        <v>0</v>
      </c>
      <c r="P159" s="55" t="e">
        <f>SUM(M159/O159)</f>
        <v>#DIV/0!</v>
      </c>
    </row>
    <row r="160" spans="3:16" ht="12.75" hidden="1">
      <c r="C160" s="16"/>
      <c r="M160" s="16">
        <f>SUM(D160:L160)</f>
        <v>0</v>
      </c>
      <c r="O160" s="16">
        <f>COUNT(D160:L160)</f>
        <v>0</v>
      </c>
      <c r="P160" s="55" t="e">
        <f>SUM(M160/O160)</f>
        <v>#DIV/0!</v>
      </c>
    </row>
    <row r="161" spans="3:16" ht="12.75" hidden="1">
      <c r="C161" s="16"/>
      <c r="M161" s="16">
        <f>SUM(D161:L161)</f>
        <v>0</v>
      </c>
      <c r="O161" s="16">
        <f>COUNT(D161:L161)</f>
        <v>0</v>
      </c>
      <c r="P161" s="55" t="e">
        <f>SUM(M161/O161)</f>
        <v>#DIV/0!</v>
      </c>
    </row>
    <row r="162" spans="2:16" ht="12.75" hidden="1">
      <c r="B162" s="17"/>
      <c r="C162" s="16"/>
      <c r="M162" s="16">
        <f>SUM(D162:L162)</f>
        <v>0</v>
      </c>
      <c r="O162" s="16">
        <f>COUNT(D162:L162)</f>
        <v>0</v>
      </c>
      <c r="P162" s="55" t="e">
        <f>SUM(M162/O162)</f>
        <v>#DIV/0!</v>
      </c>
    </row>
    <row r="163" spans="3:16" ht="12.75" hidden="1">
      <c r="C163" s="16"/>
      <c r="M163" s="16">
        <f>SUM(D163:L163)</f>
        <v>0</v>
      </c>
      <c r="O163" s="16">
        <f>COUNT(D163:L163)</f>
        <v>0</v>
      </c>
      <c r="P163" s="55" t="e">
        <f>SUM(M163/O163)</f>
        <v>#DIV/0!</v>
      </c>
    </row>
    <row r="164" spans="3:16" ht="12.75" hidden="1">
      <c r="C164" s="16"/>
      <c r="M164" s="16">
        <f>SUM(D164:L164)</f>
        <v>0</v>
      </c>
      <c r="O164" s="16">
        <f>COUNT(D164:L164)</f>
        <v>0</v>
      </c>
      <c r="P164" s="55" t="e">
        <f>SUM(M164/O164)</f>
        <v>#DIV/0!</v>
      </c>
    </row>
    <row r="165" spans="2:16" ht="12.75" hidden="1">
      <c r="B165" s="17"/>
      <c r="C165" s="16"/>
      <c r="M165" s="16">
        <f>SUM(D165:L165)</f>
        <v>0</v>
      </c>
      <c r="O165" s="16">
        <f>COUNT(D165:L165)</f>
        <v>0</v>
      </c>
      <c r="P165" s="55" t="e">
        <f>SUM(M165/O165)</f>
        <v>#DIV/0!</v>
      </c>
    </row>
    <row r="166" spans="3:16" ht="12.75" hidden="1">
      <c r="C166" s="16"/>
      <c r="M166" s="16">
        <f>SUM(D166:L166)</f>
        <v>0</v>
      </c>
      <c r="O166" s="16">
        <f>COUNT(D166:L166)</f>
        <v>0</v>
      </c>
      <c r="P166" s="55" t="e">
        <f>M166/O166</f>
        <v>#DIV/0!</v>
      </c>
    </row>
    <row r="167" spans="3:16" ht="12.75" hidden="1">
      <c r="C167" s="16"/>
      <c r="M167" s="16">
        <f>SUM(D167:L167)</f>
        <v>0</v>
      </c>
      <c r="O167" s="16">
        <f>COUNT(D167:L167)</f>
        <v>0</v>
      </c>
      <c r="P167" s="55" t="e">
        <f>SUM(M167/O167)</f>
        <v>#DIV/0!</v>
      </c>
    </row>
    <row r="168" spans="3:16" ht="12.75" hidden="1">
      <c r="C168" s="16"/>
      <c r="M168" s="16">
        <f>SUM(D168:L168)</f>
        <v>0</v>
      </c>
      <c r="O168" s="16">
        <f>COUNT(D168:L168)</f>
        <v>0</v>
      </c>
      <c r="P168" s="55" t="e">
        <f>SUM(M168/O168)</f>
        <v>#DIV/0!</v>
      </c>
    </row>
    <row r="169" spans="3:16" ht="12.75" hidden="1">
      <c r="C169" s="16"/>
      <c r="M169" s="16">
        <f>SUM(D169:L169)</f>
        <v>0</v>
      </c>
      <c r="O169" s="16">
        <f>COUNT(D169:L169)</f>
        <v>0</v>
      </c>
      <c r="P169" s="55" t="e">
        <f>SUM(M169/O169)</f>
        <v>#DIV/0!</v>
      </c>
    </row>
    <row r="170" spans="2:16" ht="12.75" hidden="1">
      <c r="B170" s="53"/>
      <c r="C170" s="16"/>
      <c r="M170" s="16">
        <f>SUM(D170:L170)</f>
        <v>0</v>
      </c>
      <c r="O170" s="16">
        <f>COUNT(D170:L170)</f>
        <v>0</v>
      </c>
      <c r="P170" s="55" t="e">
        <f>SUM(M170/O170)</f>
        <v>#DIV/0!</v>
      </c>
    </row>
    <row r="171" spans="3:16" ht="12.75" hidden="1">
      <c r="C171" s="16"/>
      <c r="M171" s="16">
        <f>SUM(D171:L171)</f>
        <v>0</v>
      </c>
      <c r="O171" s="16">
        <f>COUNT(D171:L171)</f>
        <v>0</v>
      </c>
      <c r="P171" s="55" t="e">
        <f>M171/O171</f>
        <v>#DIV/0!</v>
      </c>
    </row>
    <row r="172" spans="3:16" ht="12.75" hidden="1">
      <c r="C172" s="16"/>
      <c r="M172" s="16">
        <f>SUM(D172:L172)</f>
        <v>0</v>
      </c>
      <c r="O172" s="16">
        <f>COUNT(D172:L172)</f>
        <v>0</v>
      </c>
      <c r="P172" s="55" t="e">
        <f>M172/O172</f>
        <v>#DIV/0!</v>
      </c>
    </row>
    <row r="173" spans="2:16" ht="12.75" hidden="1">
      <c r="B173" s="17"/>
      <c r="C173" s="16"/>
      <c r="M173" s="16">
        <f>SUM(D173:L173)</f>
        <v>0</v>
      </c>
      <c r="O173" s="16">
        <f>COUNT(D173:L173)</f>
        <v>0</v>
      </c>
      <c r="P173" s="55" t="e">
        <f>M173/O173</f>
        <v>#DIV/0!</v>
      </c>
    </row>
    <row r="174" spans="3:16" ht="12.75" hidden="1">
      <c r="C174" s="16"/>
      <c r="M174" s="16">
        <f>SUM(D174:L174)</f>
        <v>0</v>
      </c>
      <c r="O174" s="16">
        <f>COUNT(D174:L174)</f>
        <v>0</v>
      </c>
      <c r="P174" s="55" t="e">
        <f>M174/O174</f>
        <v>#DIV/0!</v>
      </c>
    </row>
    <row r="175" spans="3:16" ht="12.75" hidden="1">
      <c r="C175" s="16"/>
      <c r="M175" s="16">
        <f>SUM(D175:L175)</f>
        <v>0</v>
      </c>
      <c r="O175" s="16">
        <f>COUNT(D175:L175)</f>
        <v>0</v>
      </c>
      <c r="P175" s="55" t="e">
        <f>SUM(M175/O175)</f>
        <v>#DIV/0!</v>
      </c>
    </row>
    <row r="176" spans="3:16" ht="12.75" hidden="1">
      <c r="C176" s="16"/>
      <c r="M176" s="16">
        <f>SUM(D176:L176)</f>
        <v>0</v>
      </c>
      <c r="O176" s="16">
        <f>COUNT(D176:L176)</f>
        <v>0</v>
      </c>
      <c r="P176" s="55" t="e">
        <f>SUM(M176/O176)</f>
        <v>#DIV/0!</v>
      </c>
    </row>
    <row r="177" spans="3:16" ht="12.75" hidden="1">
      <c r="C177" s="16"/>
      <c r="M177" s="16">
        <f>SUM(D177:L177)</f>
        <v>0</v>
      </c>
      <c r="O177" s="16">
        <f>COUNT(D177:L177)</f>
        <v>0</v>
      </c>
      <c r="P177" s="55" t="e">
        <f>M177/O177</f>
        <v>#DIV/0!</v>
      </c>
    </row>
    <row r="178" spans="3:16" ht="12.75" hidden="1">
      <c r="C178" s="16"/>
      <c r="M178" s="16">
        <f>SUM(D178:L178)</f>
        <v>0</v>
      </c>
      <c r="O178" s="16">
        <f>COUNT(D178:L178)</f>
        <v>0</v>
      </c>
      <c r="P178" s="55" t="e">
        <f>SUM(M178/O178)</f>
        <v>#DIV/0!</v>
      </c>
    </row>
    <row r="179" spans="3:16" ht="12.75" hidden="1">
      <c r="C179" s="16"/>
      <c r="M179" s="16">
        <f>SUM(D179:L179)</f>
        <v>0</v>
      </c>
      <c r="O179" s="16">
        <f>COUNT(D179:L179)</f>
        <v>0</v>
      </c>
      <c r="P179" s="55" t="e">
        <f>SUM(M179/O179)</f>
        <v>#DIV/0!</v>
      </c>
    </row>
    <row r="180" spans="2:16" ht="12.75" hidden="1">
      <c r="B180" s="17"/>
      <c r="C180" s="16"/>
      <c r="M180" s="16">
        <f>SUM(D180:L180)</f>
        <v>0</v>
      </c>
      <c r="O180" s="16">
        <f>COUNT(D180:L180)</f>
        <v>0</v>
      </c>
      <c r="P180" s="55" t="e">
        <f>SUM(M180/O180)</f>
        <v>#DIV/0!</v>
      </c>
    </row>
    <row r="181" spans="2:16" ht="12.75" hidden="1">
      <c r="B181" s="17"/>
      <c r="C181" s="16"/>
      <c r="M181" s="16">
        <f>SUM(D181:L181)</f>
        <v>0</v>
      </c>
      <c r="O181" s="16">
        <f>COUNT(D181:L181)</f>
        <v>0</v>
      </c>
      <c r="P181" s="55" t="e">
        <f>SUM(M181/O181)</f>
        <v>#DIV/0!</v>
      </c>
    </row>
    <row r="182" spans="2:16" ht="12.75" hidden="1">
      <c r="B182" s="17"/>
      <c r="C182" s="16"/>
      <c r="M182" s="16">
        <f>SUM(D182:L182)</f>
        <v>0</v>
      </c>
      <c r="O182" s="16">
        <f>COUNT(D182:L182)</f>
        <v>0</v>
      </c>
      <c r="P182" s="55" t="e">
        <f>SUM(M182/O182)</f>
        <v>#DIV/0!</v>
      </c>
    </row>
    <row r="183" spans="2:16" ht="12.75" hidden="1">
      <c r="B183" s="17"/>
      <c r="C183" s="17"/>
      <c r="M183" s="16">
        <f>SUM(D183:L183)</f>
        <v>0</v>
      </c>
      <c r="O183" s="16">
        <f>COUNT(D183:L183)</f>
        <v>0</v>
      </c>
      <c r="P183" s="55" t="e">
        <f>SUM(M183/O183)</f>
        <v>#DIV/0!</v>
      </c>
    </row>
    <row r="184" spans="3:16" ht="12.75" hidden="1">
      <c r="C184" s="16"/>
      <c r="M184" s="16">
        <f>SUM(D184:L184)</f>
        <v>0</v>
      </c>
      <c r="O184" s="16">
        <f>COUNT(D184:L184)</f>
        <v>0</v>
      </c>
      <c r="P184" s="55" t="e">
        <f>SUM(M184/O184)</f>
        <v>#DIV/0!</v>
      </c>
    </row>
    <row r="185" spans="3:16" ht="12.75" hidden="1">
      <c r="C185" s="16"/>
      <c r="M185" s="16">
        <f>SUM(D185:L185)</f>
        <v>0</v>
      </c>
      <c r="O185" s="16">
        <f>COUNT(D185:L185)</f>
        <v>0</v>
      </c>
      <c r="P185" s="55" t="e">
        <f>SUM(M185/O185)</f>
        <v>#DIV/0!</v>
      </c>
    </row>
    <row r="186" spans="3:16" ht="12.75" hidden="1">
      <c r="C186" s="16"/>
      <c r="M186" s="16">
        <f>SUM(D186:L186)</f>
        <v>0</v>
      </c>
      <c r="O186" s="16">
        <f>COUNT(D186:L186)</f>
        <v>0</v>
      </c>
      <c r="P186" s="55" t="e">
        <f>M186/O186</f>
        <v>#DIV/0!</v>
      </c>
    </row>
    <row r="187" spans="3:16" ht="12.75" hidden="1">
      <c r="C187" s="16"/>
      <c r="M187" s="16">
        <f>SUM(D187:L187)</f>
        <v>0</v>
      </c>
      <c r="O187" s="16">
        <f>COUNT(D187:L187)</f>
        <v>0</v>
      </c>
      <c r="P187" s="55" t="e">
        <f>SUM(M187/O187)</f>
        <v>#DIV/0!</v>
      </c>
    </row>
    <row r="188" spans="3:16" ht="12.75" hidden="1">
      <c r="C188" s="16"/>
      <c r="M188" s="16">
        <f>SUM(D188:L188)</f>
        <v>0</v>
      </c>
      <c r="O188" s="16">
        <f>COUNT(D188:L188)</f>
        <v>0</v>
      </c>
      <c r="P188" s="55" t="e">
        <f>SUM(M188/O188)</f>
        <v>#DIV/0!</v>
      </c>
    </row>
    <row r="189" spans="3:16" ht="12.75" hidden="1">
      <c r="C189" s="16"/>
      <c r="M189" s="16">
        <f>SUM(D189:L189)</f>
        <v>0</v>
      </c>
      <c r="O189" s="16">
        <f>COUNT(D189:L189)</f>
        <v>0</v>
      </c>
      <c r="P189" s="55" t="e">
        <f>SUM(M189/O189)</f>
        <v>#DIV/0!</v>
      </c>
    </row>
    <row r="190" ht="12.75">
      <c r="C190" s="16"/>
    </row>
  </sheetData>
  <sheetProtection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2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T30" sqref="T30"/>
    </sheetView>
  </sheetViews>
  <sheetFormatPr defaultColWidth="11.421875" defaultRowHeight="12.75"/>
  <cols>
    <col min="1" max="1" width="5.28125" style="16" bestFit="1" customWidth="1"/>
    <col min="2" max="2" width="21.57421875" style="16" customWidth="1"/>
    <col min="3" max="3" width="18.140625" style="9" bestFit="1" customWidth="1"/>
    <col min="4" max="12" width="6.7109375" style="16" bestFit="1" customWidth="1"/>
    <col min="13" max="13" width="8.8515625" style="16" bestFit="1" customWidth="1"/>
    <col min="14" max="14" width="8.8515625" style="16" customWidth="1"/>
    <col min="15" max="15" width="6.140625" style="16" bestFit="1" customWidth="1"/>
    <col min="16" max="16" width="6.28125" style="55" customWidth="1"/>
    <col min="17" max="16384" width="11.421875" style="9" customWidth="1"/>
  </cols>
  <sheetData>
    <row r="1" spans="1:16" s="16" customFormat="1" ht="12.75">
      <c r="A1" s="16" t="s">
        <v>23</v>
      </c>
      <c r="B1" s="16" t="s">
        <v>24</v>
      </c>
      <c r="C1" s="16" t="s">
        <v>14</v>
      </c>
      <c r="D1" s="16" t="s">
        <v>25</v>
      </c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31</v>
      </c>
      <c r="K1" s="16" t="s">
        <v>32</v>
      </c>
      <c r="L1" s="16" t="s">
        <v>33</v>
      </c>
      <c r="M1" s="16" t="s">
        <v>34</v>
      </c>
      <c r="N1" s="16" t="s">
        <v>144</v>
      </c>
      <c r="O1" s="16" t="s">
        <v>35</v>
      </c>
      <c r="P1" s="55" t="s">
        <v>36</v>
      </c>
    </row>
    <row r="2" spans="1:16" ht="12.75">
      <c r="A2" s="26">
        <v>1</v>
      </c>
      <c r="B2" s="26" t="s">
        <v>60</v>
      </c>
      <c r="C2" s="16" t="s">
        <v>9</v>
      </c>
      <c r="D2" s="16">
        <v>180</v>
      </c>
      <c r="E2" s="16">
        <v>163</v>
      </c>
      <c r="F2" s="16">
        <v>187</v>
      </c>
      <c r="G2" s="16">
        <v>162</v>
      </c>
      <c r="H2" s="16">
        <v>174</v>
      </c>
      <c r="I2" s="16">
        <v>138</v>
      </c>
      <c r="K2" s="16">
        <v>191</v>
      </c>
      <c r="L2" s="16">
        <v>147</v>
      </c>
      <c r="M2" s="16">
        <f>SUM(D2:L2)</f>
        <v>1342</v>
      </c>
      <c r="N2" s="16">
        <f>IF(O2&gt;=5,SUM(LARGE(D2:L2,1),LARGE(D2:L2,2),LARGE(D2:L2,3),LARGE(D2:L2,4),LARGE(D2:L2,5)),0)</f>
        <v>895</v>
      </c>
      <c r="O2" s="16">
        <f>COUNT(D2:L2)</f>
        <v>8</v>
      </c>
      <c r="P2" s="55">
        <f>SUM(M2/O2)</f>
        <v>167.75</v>
      </c>
    </row>
    <row r="3" spans="1:16" ht="12.75">
      <c r="A3" s="26">
        <v>2</v>
      </c>
      <c r="B3" s="26" t="s">
        <v>136</v>
      </c>
      <c r="C3" s="16" t="s">
        <v>10</v>
      </c>
      <c r="D3" s="16">
        <v>184</v>
      </c>
      <c r="E3" s="16">
        <v>155</v>
      </c>
      <c r="F3" s="16">
        <v>175</v>
      </c>
      <c r="G3" s="16">
        <v>129</v>
      </c>
      <c r="H3" s="16">
        <v>161</v>
      </c>
      <c r="I3" s="16">
        <v>154</v>
      </c>
      <c r="J3" s="16">
        <v>181</v>
      </c>
      <c r="K3" s="16">
        <v>134</v>
      </c>
      <c r="L3" s="16">
        <v>142</v>
      </c>
      <c r="M3" s="16">
        <f>SUM(D3:L3)</f>
        <v>1415</v>
      </c>
      <c r="N3" s="16">
        <f>IF(O3&gt;=5,SUM(LARGE(D3:L3,1),LARGE(D3:L3,2),LARGE(D3:L3,3),LARGE(D3:L3,4),LARGE(D3:L3,5)),0)</f>
        <v>856</v>
      </c>
      <c r="O3" s="16">
        <f>COUNT(D3:L3)</f>
        <v>9</v>
      </c>
      <c r="P3" s="55">
        <f>SUM(M3/O3)</f>
        <v>157.22222222222223</v>
      </c>
    </row>
    <row r="4" spans="1:16" ht="12.75">
      <c r="A4" s="26">
        <v>3</v>
      </c>
      <c r="B4" s="27" t="s">
        <v>162</v>
      </c>
      <c r="C4" s="16" t="s">
        <v>10</v>
      </c>
      <c r="G4" s="16">
        <v>148</v>
      </c>
      <c r="H4" s="16">
        <v>152</v>
      </c>
      <c r="I4" s="16">
        <v>166</v>
      </c>
      <c r="M4" s="16">
        <f>SUM(D4:L4)</f>
        <v>466</v>
      </c>
      <c r="N4" s="16">
        <f>IF(O4&gt;=5,SUM(LARGE(D4:L4,1),LARGE(D4:L4,2),LARGE(D4:L4,3),LARGE(D4:L4,4),LARGE(D4:L4,5)),0)</f>
        <v>0</v>
      </c>
      <c r="O4" s="16">
        <f>COUNT(D4:L4)</f>
        <v>3</v>
      </c>
      <c r="P4" s="55">
        <f>SUM(M4/O4)</f>
        <v>155.33333333333334</v>
      </c>
    </row>
    <row r="5" spans="1:16" ht="12.75">
      <c r="A5" s="26">
        <v>4</v>
      </c>
      <c r="B5" s="26" t="s">
        <v>68</v>
      </c>
      <c r="C5" s="16" t="s">
        <v>12</v>
      </c>
      <c r="D5" s="16">
        <v>146</v>
      </c>
      <c r="E5" s="16">
        <v>138</v>
      </c>
      <c r="F5" s="16">
        <v>182</v>
      </c>
      <c r="G5" s="16">
        <v>146</v>
      </c>
      <c r="H5" s="16">
        <v>146</v>
      </c>
      <c r="I5" s="16">
        <v>186</v>
      </c>
      <c r="J5" s="16">
        <v>133</v>
      </c>
      <c r="K5" s="16">
        <v>140</v>
      </c>
      <c r="L5" s="16">
        <v>176</v>
      </c>
      <c r="M5" s="16">
        <f>SUM(D5:L5)</f>
        <v>1393</v>
      </c>
      <c r="N5" s="16">
        <f>IF(O5&gt;=5,SUM(LARGE(D5:L5,1),LARGE(D5:L5,2),LARGE(D5:L5,3),LARGE(D5:L5,4),LARGE(D5:L5,5)),0)</f>
        <v>836</v>
      </c>
      <c r="O5" s="16">
        <f>COUNT(D5:L5)</f>
        <v>9</v>
      </c>
      <c r="P5" s="55">
        <f>SUM(M5/O5)</f>
        <v>154.77777777777777</v>
      </c>
    </row>
    <row r="6" spans="1:16" ht="12.75">
      <c r="A6" s="26">
        <v>5</v>
      </c>
      <c r="B6" s="26" t="s">
        <v>41</v>
      </c>
      <c r="C6" s="16" t="s">
        <v>8</v>
      </c>
      <c r="D6" s="16">
        <v>172</v>
      </c>
      <c r="E6" s="16">
        <v>137</v>
      </c>
      <c r="F6" s="16">
        <v>199</v>
      </c>
      <c r="G6" s="16">
        <v>132</v>
      </c>
      <c r="H6" s="16">
        <v>142</v>
      </c>
      <c r="I6" s="16">
        <v>141</v>
      </c>
      <c r="M6" s="16">
        <f>SUM(D6:L6)</f>
        <v>923</v>
      </c>
      <c r="N6" s="16">
        <f>IF(O6&gt;=5,SUM(LARGE(D6:L6,1),LARGE(D6:L6,2),LARGE(D6:L6,3),LARGE(D6:L6,4),LARGE(D6:L6,5)),0)</f>
        <v>791</v>
      </c>
      <c r="O6" s="16">
        <f>COUNT(D6:L6)</f>
        <v>6</v>
      </c>
      <c r="P6" s="55">
        <f>SUM(M6/O6)</f>
        <v>153.83333333333334</v>
      </c>
    </row>
    <row r="7" spans="1:16" ht="12.75">
      <c r="A7" s="26">
        <v>6</v>
      </c>
      <c r="B7" s="26" t="s">
        <v>49</v>
      </c>
      <c r="C7" s="16" t="s">
        <v>11</v>
      </c>
      <c r="D7" s="16">
        <v>160</v>
      </c>
      <c r="E7" s="16">
        <v>136</v>
      </c>
      <c r="F7" s="16">
        <v>148</v>
      </c>
      <c r="G7" s="16">
        <v>175</v>
      </c>
      <c r="H7" s="16">
        <v>133</v>
      </c>
      <c r="I7" s="16">
        <v>131</v>
      </c>
      <c r="M7" s="16">
        <f>SUM(D7:L7)</f>
        <v>883</v>
      </c>
      <c r="N7" s="16">
        <f>IF(O7&gt;=5,SUM(LARGE(D7:L7,1),LARGE(D7:L7,2),LARGE(D7:L7,3),LARGE(D7:L7,4),LARGE(D7:L7,5)),0)</f>
        <v>752</v>
      </c>
      <c r="O7" s="16">
        <f>COUNT(D7:L7)</f>
        <v>6</v>
      </c>
      <c r="P7" s="55">
        <f>SUM(M7/O7)</f>
        <v>147.16666666666666</v>
      </c>
    </row>
    <row r="8" spans="1:16" ht="12.75">
      <c r="A8" s="26">
        <v>7</v>
      </c>
      <c r="B8" s="26" t="s">
        <v>97</v>
      </c>
      <c r="C8" s="16" t="s">
        <v>11</v>
      </c>
      <c r="E8" s="16">
        <v>172</v>
      </c>
      <c r="F8" s="16">
        <v>145</v>
      </c>
      <c r="H8" s="16">
        <v>116</v>
      </c>
      <c r="I8" s="16">
        <v>143</v>
      </c>
      <c r="M8" s="16">
        <f>SUM(D8:L8)</f>
        <v>576</v>
      </c>
      <c r="N8" s="16">
        <f>IF(O8&gt;=5,SUM(LARGE(D8:L8,1),LARGE(D8:L8,2),LARGE(D8:L8,3),LARGE(D8:L8,4),LARGE(D8:L8,5)),0)</f>
        <v>0</v>
      </c>
      <c r="O8" s="16">
        <f>COUNT(D8:L8)</f>
        <v>4</v>
      </c>
      <c r="P8" s="55">
        <f>SUM(M8/O8)</f>
        <v>144</v>
      </c>
    </row>
    <row r="9" spans="1:16" ht="12.75">
      <c r="A9" s="26">
        <v>8</v>
      </c>
      <c r="B9" s="27" t="s">
        <v>92</v>
      </c>
      <c r="C9" s="16" t="s">
        <v>9</v>
      </c>
      <c r="D9" s="16">
        <v>137</v>
      </c>
      <c r="E9" s="16">
        <v>117</v>
      </c>
      <c r="F9" s="16">
        <v>154</v>
      </c>
      <c r="G9" s="16">
        <v>139</v>
      </c>
      <c r="H9" s="16">
        <v>155</v>
      </c>
      <c r="I9" s="16">
        <v>169</v>
      </c>
      <c r="J9" s="16">
        <v>156</v>
      </c>
      <c r="K9" s="16">
        <v>136</v>
      </c>
      <c r="L9" s="16">
        <v>122</v>
      </c>
      <c r="M9" s="16">
        <f>SUM(D9:L9)</f>
        <v>1285</v>
      </c>
      <c r="N9" s="16">
        <f>IF(O9&gt;=5,SUM(LARGE(D9:L9,1),LARGE(D9:L9,2),LARGE(D9:L9,3),LARGE(D9:L9,4),LARGE(D9:L9,5)),0)</f>
        <v>773</v>
      </c>
      <c r="O9" s="16">
        <f>COUNT(D9:L9)</f>
        <v>9</v>
      </c>
      <c r="P9" s="55">
        <f>SUM(M9/O9)</f>
        <v>142.77777777777777</v>
      </c>
    </row>
    <row r="10" spans="1:16" ht="12.75">
      <c r="A10" s="26">
        <v>9</v>
      </c>
      <c r="B10" s="26" t="s">
        <v>158</v>
      </c>
      <c r="C10" s="17" t="s">
        <v>111</v>
      </c>
      <c r="G10" s="16">
        <v>140</v>
      </c>
      <c r="H10" s="16">
        <v>177</v>
      </c>
      <c r="I10" s="16">
        <v>121</v>
      </c>
      <c r="J10" s="16">
        <v>148</v>
      </c>
      <c r="K10" s="16">
        <v>133</v>
      </c>
      <c r="L10" s="16">
        <v>126</v>
      </c>
      <c r="M10" s="16">
        <f>SUM(D10:L10)</f>
        <v>845</v>
      </c>
      <c r="N10" s="16">
        <f>IF(O10&gt;=5,SUM(LARGE(D10:L10,1),LARGE(D10:L10,2),LARGE(D10:L10,3),LARGE(D10:L10,4),LARGE(D10:L10,5)),0)</f>
        <v>724</v>
      </c>
      <c r="O10" s="16">
        <f>COUNT(D10:L10)</f>
        <v>6</v>
      </c>
      <c r="P10" s="55">
        <f>SUM(M10/O10)</f>
        <v>140.83333333333334</v>
      </c>
    </row>
    <row r="11" spans="1:16" ht="12.75">
      <c r="A11" s="26">
        <v>10</v>
      </c>
      <c r="B11" s="26" t="s">
        <v>48</v>
      </c>
      <c r="C11" s="16" t="s">
        <v>11</v>
      </c>
      <c r="D11" s="16">
        <v>142</v>
      </c>
      <c r="E11" s="16">
        <v>158</v>
      </c>
      <c r="F11" s="16">
        <v>171</v>
      </c>
      <c r="G11" s="16">
        <v>114</v>
      </c>
      <c r="H11" s="16">
        <v>152</v>
      </c>
      <c r="I11" s="16">
        <v>138</v>
      </c>
      <c r="J11" s="16">
        <v>115</v>
      </c>
      <c r="K11" s="16">
        <v>133</v>
      </c>
      <c r="L11" s="16">
        <v>134</v>
      </c>
      <c r="M11" s="16">
        <f>SUM(D11:L11)</f>
        <v>1257</v>
      </c>
      <c r="N11" s="16">
        <f>IF(O11&gt;=5,SUM(LARGE(D11:L11,1),LARGE(D11:L11,2),LARGE(D11:L11,3),LARGE(D11:L11,4),LARGE(D11:L11,5)),0)</f>
        <v>761</v>
      </c>
      <c r="O11" s="16">
        <f>COUNT(D11:L11)</f>
        <v>9</v>
      </c>
      <c r="P11" s="55">
        <f>SUM(M11/O11)</f>
        <v>139.66666666666666</v>
      </c>
    </row>
    <row r="12" spans="1:16" ht="12.75">
      <c r="A12" s="26">
        <v>11</v>
      </c>
      <c r="B12" s="26" t="s">
        <v>126</v>
      </c>
      <c r="C12" s="16" t="s">
        <v>59</v>
      </c>
      <c r="D12" s="16">
        <v>174</v>
      </c>
      <c r="E12" s="16">
        <v>135</v>
      </c>
      <c r="F12" s="16">
        <v>120</v>
      </c>
      <c r="G12" s="16">
        <v>165</v>
      </c>
      <c r="H12" s="16">
        <v>151</v>
      </c>
      <c r="I12" s="16">
        <v>132</v>
      </c>
      <c r="J12" s="16">
        <v>114</v>
      </c>
      <c r="K12" s="16">
        <v>124</v>
      </c>
      <c r="L12" s="16">
        <v>119</v>
      </c>
      <c r="M12" s="16">
        <f>SUM(D12:L12)</f>
        <v>1234</v>
      </c>
      <c r="N12" s="16">
        <f>IF(O12&gt;=5,SUM(LARGE(D12:L12,1),LARGE(D12:L12,2),LARGE(D12:L12,3),LARGE(D12:L12,4),LARGE(D12:L12,5)),0)</f>
        <v>757</v>
      </c>
      <c r="O12" s="16">
        <f>COUNT(D12:L12)</f>
        <v>9</v>
      </c>
      <c r="P12" s="55">
        <f>SUM(M12/O12)</f>
        <v>137.11111111111111</v>
      </c>
    </row>
    <row r="13" spans="1:16" ht="12.75">
      <c r="A13" s="26">
        <v>12</v>
      </c>
      <c r="B13" s="26" t="s">
        <v>157</v>
      </c>
      <c r="C13" s="16" t="s">
        <v>11</v>
      </c>
      <c r="G13" s="16">
        <v>110</v>
      </c>
      <c r="H13" s="16">
        <v>154</v>
      </c>
      <c r="I13" s="16">
        <v>144</v>
      </c>
      <c r="J13" s="16">
        <v>135</v>
      </c>
      <c r="K13" s="16">
        <v>146</v>
      </c>
      <c r="L13" s="16">
        <v>126</v>
      </c>
      <c r="M13" s="16">
        <f>SUM(D13:L13)</f>
        <v>815</v>
      </c>
      <c r="N13" s="16">
        <f>IF(O13&gt;=5,SUM(LARGE(D13:L13,1),LARGE(D13:L13,2),LARGE(D13:L13,3),LARGE(D13:L13,4),LARGE(D13:L13,5)),0)</f>
        <v>705</v>
      </c>
      <c r="O13" s="16">
        <f>COUNT(D13:L13)</f>
        <v>6</v>
      </c>
      <c r="P13" s="55">
        <f>SUM(M13/O13)</f>
        <v>135.83333333333334</v>
      </c>
    </row>
    <row r="14" spans="1:16" ht="12.75">
      <c r="A14" s="26">
        <v>13</v>
      </c>
      <c r="B14" s="27" t="s">
        <v>52</v>
      </c>
      <c r="C14" s="16" t="s">
        <v>10</v>
      </c>
      <c r="D14" s="16">
        <v>111</v>
      </c>
      <c r="E14" s="16">
        <v>108</v>
      </c>
      <c r="F14" s="16">
        <v>138</v>
      </c>
      <c r="G14" s="16">
        <v>140</v>
      </c>
      <c r="H14" s="16">
        <v>136</v>
      </c>
      <c r="I14" s="16">
        <v>135</v>
      </c>
      <c r="J14" s="16">
        <v>131</v>
      </c>
      <c r="K14" s="16">
        <v>117</v>
      </c>
      <c r="L14" s="16">
        <v>142</v>
      </c>
      <c r="M14" s="16">
        <f>SUM(D14:L14)</f>
        <v>1158</v>
      </c>
      <c r="N14" s="16">
        <f>IF(O14&gt;=5,SUM(LARGE(D14:L14,1),LARGE(D14:L14,2),LARGE(D14:L14,3),LARGE(D14:L14,4),LARGE(D14:L14,5)),0)</f>
        <v>691</v>
      </c>
      <c r="O14" s="16">
        <f>COUNT(D14:L14)</f>
        <v>9</v>
      </c>
      <c r="P14" s="55">
        <f>SUM(M14/O14)</f>
        <v>128.66666666666666</v>
      </c>
    </row>
    <row r="15" spans="1:16" ht="12.75">
      <c r="A15" s="26">
        <v>14</v>
      </c>
      <c r="B15" s="26" t="s">
        <v>168</v>
      </c>
      <c r="C15" s="17" t="s">
        <v>9</v>
      </c>
      <c r="G15" s="16">
        <v>134</v>
      </c>
      <c r="H15" s="16">
        <v>118</v>
      </c>
      <c r="I15" s="16">
        <v>129</v>
      </c>
      <c r="J15" s="16">
        <v>127</v>
      </c>
      <c r="L15" s="16">
        <v>132</v>
      </c>
      <c r="M15" s="16">
        <f>SUM(D15:L15)</f>
        <v>640</v>
      </c>
      <c r="N15" s="16">
        <f>IF(O15&gt;=5,SUM(LARGE(D15:L15,1),LARGE(D15:L15,2),LARGE(D15:L15,3),LARGE(D15:L15,4),LARGE(D15:L15,5)),0)</f>
        <v>640</v>
      </c>
      <c r="O15" s="16">
        <f>COUNT(D15:L15)</f>
        <v>5</v>
      </c>
      <c r="P15" s="55">
        <f>SUM(M15/O15)</f>
        <v>128</v>
      </c>
    </row>
    <row r="16" spans="1:16" ht="12.75">
      <c r="A16" s="26">
        <v>15</v>
      </c>
      <c r="B16" s="26" t="s">
        <v>134</v>
      </c>
      <c r="C16" s="16" t="s">
        <v>111</v>
      </c>
      <c r="D16" s="16">
        <v>146</v>
      </c>
      <c r="E16" s="16">
        <v>139</v>
      </c>
      <c r="F16" s="16">
        <v>123</v>
      </c>
      <c r="G16" s="16">
        <v>107</v>
      </c>
      <c r="H16" s="16">
        <v>153</v>
      </c>
      <c r="I16" s="16">
        <v>124</v>
      </c>
      <c r="J16" s="16">
        <v>130</v>
      </c>
      <c r="K16" s="16">
        <v>104</v>
      </c>
      <c r="L16" s="16">
        <v>118</v>
      </c>
      <c r="M16" s="16">
        <f>SUM(D16:L16)</f>
        <v>1144</v>
      </c>
      <c r="N16" s="16">
        <f>IF(O16&gt;=5,SUM(LARGE(D16:L16,1),LARGE(D16:L16,2),LARGE(D16:L16,3),LARGE(D16:L16,4),LARGE(D16:L16,5)),0)</f>
        <v>692</v>
      </c>
      <c r="O16" s="16">
        <f>COUNT(D16:L16)</f>
        <v>9</v>
      </c>
      <c r="P16" s="55">
        <f>SUM(M16/O16)</f>
        <v>127.11111111111111</v>
      </c>
    </row>
    <row r="17" spans="1:16" ht="12.75">
      <c r="A17" s="26">
        <v>16</v>
      </c>
      <c r="B17" s="26" t="s">
        <v>167</v>
      </c>
      <c r="C17" s="16" t="s">
        <v>39</v>
      </c>
      <c r="G17" s="16">
        <v>123</v>
      </c>
      <c r="H17" s="16">
        <v>120</v>
      </c>
      <c r="I17" s="16">
        <v>127</v>
      </c>
      <c r="J17" s="16">
        <v>114</v>
      </c>
      <c r="K17" s="16">
        <v>121</v>
      </c>
      <c r="L17" s="16">
        <v>137</v>
      </c>
      <c r="M17" s="16">
        <f>SUM(D17:L17)</f>
        <v>742</v>
      </c>
      <c r="N17" s="16">
        <f>IF(O17&gt;=5,SUM(LARGE(D17:L17,1),LARGE(D17:L17,2),LARGE(D17:L17,3),LARGE(D17:L17,4),LARGE(D17:L17,5)),0)</f>
        <v>628</v>
      </c>
      <c r="O17" s="16">
        <f>COUNT(D17:L17)</f>
        <v>6</v>
      </c>
      <c r="P17" s="55">
        <f>SUM(M17/O17)</f>
        <v>123.66666666666667</v>
      </c>
    </row>
    <row r="18" spans="1:16" ht="12.75">
      <c r="A18" s="26">
        <v>17</v>
      </c>
      <c r="B18" s="26" t="s">
        <v>146</v>
      </c>
      <c r="C18" s="16" t="s">
        <v>38</v>
      </c>
      <c r="G18" s="16">
        <v>104</v>
      </c>
      <c r="H18" s="16">
        <v>118</v>
      </c>
      <c r="I18" s="16">
        <v>147</v>
      </c>
      <c r="M18" s="16">
        <f>SUM(D18:L18)</f>
        <v>369</v>
      </c>
      <c r="N18" s="16">
        <f>IF(O18&gt;=5,SUM(LARGE(D18:L18,1),LARGE(D18:L18,2),LARGE(D18:L18,3),LARGE(D18:L18,4),LARGE(D18:L18,5)),0)</f>
        <v>0</v>
      </c>
      <c r="O18" s="16">
        <f>COUNT(D18:L18)</f>
        <v>3</v>
      </c>
      <c r="P18" s="55">
        <f>SUM(M18/O18)</f>
        <v>123</v>
      </c>
    </row>
    <row r="19" spans="1:16" ht="12.75">
      <c r="A19" s="26">
        <v>17</v>
      </c>
      <c r="B19" s="26" t="s">
        <v>166</v>
      </c>
      <c r="C19" s="16" t="s">
        <v>39</v>
      </c>
      <c r="D19" s="16">
        <v>114</v>
      </c>
      <c r="E19" s="16">
        <v>106</v>
      </c>
      <c r="F19" s="16">
        <v>126</v>
      </c>
      <c r="G19" s="16">
        <v>129</v>
      </c>
      <c r="H19" s="16">
        <v>118</v>
      </c>
      <c r="I19" s="16">
        <v>137</v>
      </c>
      <c r="J19" s="16">
        <v>153</v>
      </c>
      <c r="K19" s="16">
        <v>132</v>
      </c>
      <c r="L19" s="16">
        <v>92</v>
      </c>
      <c r="M19" s="16">
        <f>SUM(D19:L19)</f>
        <v>1107</v>
      </c>
      <c r="N19" s="16">
        <f>IF(O19&gt;=5,SUM(LARGE(D19:L19,1),LARGE(D19:L19,2),LARGE(D19:L19,3),LARGE(D19:L19,4),LARGE(D19:L19,5)),0)</f>
        <v>677</v>
      </c>
      <c r="O19" s="16">
        <f>COUNT(D19:L19)</f>
        <v>9</v>
      </c>
      <c r="P19" s="55">
        <f>SUM(M19/O19)</f>
        <v>123</v>
      </c>
    </row>
    <row r="20" spans="1:16" ht="12.75">
      <c r="A20" s="26">
        <v>19</v>
      </c>
      <c r="B20" s="26" t="s">
        <v>94</v>
      </c>
      <c r="C20" s="16" t="s">
        <v>12</v>
      </c>
      <c r="D20" s="16">
        <v>120</v>
      </c>
      <c r="E20" s="16">
        <v>123</v>
      </c>
      <c r="F20" s="16">
        <v>108</v>
      </c>
      <c r="G20" s="16">
        <v>150</v>
      </c>
      <c r="H20" s="16">
        <v>108</v>
      </c>
      <c r="J20" s="16">
        <v>142</v>
      </c>
      <c r="K20" s="16">
        <v>115</v>
      </c>
      <c r="L20" s="16">
        <v>109</v>
      </c>
      <c r="M20" s="16">
        <f>SUM(D20:L20)</f>
        <v>975</v>
      </c>
      <c r="N20" s="16">
        <f>IF(O20&gt;=5,SUM(LARGE(D20:L20,1),LARGE(D20:L20,2),LARGE(D20:L20,3),LARGE(D20:L20,4),LARGE(D20:L20,5)),0)</f>
        <v>650</v>
      </c>
      <c r="O20" s="16">
        <f>COUNT(D20:L20)</f>
        <v>8</v>
      </c>
      <c r="P20" s="55">
        <f>SUM(M20/O20)</f>
        <v>121.875</v>
      </c>
    </row>
    <row r="21" spans="1:16" ht="12.75">
      <c r="A21" s="26">
        <v>19</v>
      </c>
      <c r="B21" s="26" t="s">
        <v>90</v>
      </c>
      <c r="C21" s="16" t="s">
        <v>8</v>
      </c>
      <c r="D21" s="16">
        <v>117</v>
      </c>
      <c r="E21" s="16">
        <v>135</v>
      </c>
      <c r="F21" s="16">
        <v>100</v>
      </c>
      <c r="G21" s="16">
        <v>110</v>
      </c>
      <c r="H21" s="16">
        <v>129</v>
      </c>
      <c r="J21" s="16">
        <v>116</v>
      </c>
      <c r="K21" s="16">
        <v>145</v>
      </c>
      <c r="L21" s="16">
        <v>123</v>
      </c>
      <c r="M21" s="16">
        <f>SUM(D21:L21)</f>
        <v>975</v>
      </c>
      <c r="N21" s="16">
        <f>IF(O21&gt;=5,SUM(LARGE(D21:L21,1),LARGE(D21:L21,2),LARGE(D21:L21,3),LARGE(D21:L21,4),LARGE(D21:L21,5)),0)</f>
        <v>649</v>
      </c>
      <c r="O21" s="16">
        <f>COUNT(D21:L21)</f>
        <v>8</v>
      </c>
      <c r="P21" s="55">
        <f>SUM(M21/O21)</f>
        <v>121.875</v>
      </c>
    </row>
    <row r="22" spans="1:16" ht="12.75">
      <c r="A22" s="26">
        <v>21</v>
      </c>
      <c r="B22" s="26" t="s">
        <v>53</v>
      </c>
      <c r="C22" s="16" t="s">
        <v>8</v>
      </c>
      <c r="D22" s="16">
        <v>107</v>
      </c>
      <c r="E22" s="16">
        <v>122</v>
      </c>
      <c r="F22" s="16">
        <v>110</v>
      </c>
      <c r="H22" s="16">
        <v>161</v>
      </c>
      <c r="I22" s="16">
        <v>115</v>
      </c>
      <c r="J22" s="16">
        <v>104</v>
      </c>
      <c r="K22" s="16">
        <v>116</v>
      </c>
      <c r="L22" s="16">
        <v>132</v>
      </c>
      <c r="M22" s="16">
        <f>SUM(D22:L22)</f>
        <v>967</v>
      </c>
      <c r="N22" s="16">
        <f>IF(O22&gt;=5,SUM(LARGE(D22:L22,1),LARGE(D22:L22,2),LARGE(D22:L22,3),LARGE(D22:L22,4),LARGE(D22:L22,5)),0)</f>
        <v>646</v>
      </c>
      <c r="O22" s="16">
        <f>COUNT(D22:L22)</f>
        <v>8</v>
      </c>
      <c r="P22" s="55">
        <f>SUM(M22/O22)</f>
        <v>120.875</v>
      </c>
    </row>
    <row r="23" spans="1:16" ht="12.75">
      <c r="A23" s="26">
        <v>22</v>
      </c>
      <c r="B23" s="26" t="s">
        <v>74</v>
      </c>
      <c r="C23" s="17" t="s">
        <v>9</v>
      </c>
      <c r="F23" s="16">
        <v>108</v>
      </c>
      <c r="G23" s="16">
        <v>146</v>
      </c>
      <c r="H23" s="16">
        <v>127</v>
      </c>
      <c r="I23" s="16">
        <v>110</v>
      </c>
      <c r="J23" s="16">
        <v>141</v>
      </c>
      <c r="K23" s="16">
        <v>107</v>
      </c>
      <c r="L23" s="16">
        <v>97</v>
      </c>
      <c r="M23" s="16">
        <f>SUM(D23:L23)</f>
        <v>836</v>
      </c>
      <c r="N23" s="16">
        <f>IF(O23&gt;=5,SUM(LARGE(D23:L23,1),LARGE(D23:L23,2),LARGE(D23:L23,3),LARGE(D23:L23,4),LARGE(D23:L23,5)),0)</f>
        <v>632</v>
      </c>
      <c r="O23" s="16">
        <f>COUNT(D23:L23)</f>
        <v>7</v>
      </c>
      <c r="P23" s="55">
        <f>SUM(M23/O23)</f>
        <v>119.42857142857143</v>
      </c>
    </row>
    <row r="24" spans="1:16" ht="12.75">
      <c r="A24" s="26">
        <v>23</v>
      </c>
      <c r="B24" s="26" t="s">
        <v>125</v>
      </c>
      <c r="C24" s="16" t="s">
        <v>58</v>
      </c>
      <c r="D24" s="16">
        <v>132</v>
      </c>
      <c r="E24" s="16">
        <v>112</v>
      </c>
      <c r="F24" s="16">
        <v>101</v>
      </c>
      <c r="M24" s="16">
        <f>SUM(D24:L24)</f>
        <v>345</v>
      </c>
      <c r="N24" s="16">
        <f>IF(O24&gt;=5,SUM(LARGE(D24:L24,1),LARGE(D24:L24,2),LARGE(D24:L24,3),LARGE(D24:L24,4),LARGE(D24:L24,5)),0)</f>
        <v>0</v>
      </c>
      <c r="O24" s="16">
        <f>COUNT(D24:L24)</f>
        <v>3</v>
      </c>
      <c r="P24" s="55">
        <f>SUM(M24/O24)</f>
        <v>115</v>
      </c>
    </row>
    <row r="25" spans="1:16" ht="12.75">
      <c r="A25" s="26">
        <v>24</v>
      </c>
      <c r="B25" s="26" t="s">
        <v>131</v>
      </c>
      <c r="C25" s="16" t="s">
        <v>59</v>
      </c>
      <c r="E25" s="16">
        <v>96</v>
      </c>
      <c r="H25" s="16">
        <v>124</v>
      </c>
      <c r="I25" s="16">
        <v>100</v>
      </c>
      <c r="M25" s="16">
        <f>SUM(D25:L25)</f>
        <v>320</v>
      </c>
      <c r="N25" s="16">
        <f>IF(O25&gt;=5,SUM(LARGE(D25:L25,1),LARGE(D25:L25,2),LARGE(D25:L25,3),LARGE(D25:L25,4),LARGE(D25:L25,5)),0)</f>
        <v>0</v>
      </c>
      <c r="O25" s="16">
        <f>COUNT(D25:L25)</f>
        <v>3</v>
      </c>
      <c r="P25" s="55">
        <f>SUM(M25/O25)</f>
        <v>106.66666666666667</v>
      </c>
    </row>
    <row r="26" spans="1:16" ht="12.75">
      <c r="A26" s="26">
        <v>25</v>
      </c>
      <c r="B26" s="26" t="s">
        <v>99</v>
      </c>
      <c r="C26" s="16" t="s">
        <v>12</v>
      </c>
      <c r="F26" s="16">
        <v>66</v>
      </c>
      <c r="G26" s="16">
        <v>133</v>
      </c>
      <c r="I26" s="16">
        <v>93</v>
      </c>
      <c r="J26" s="16">
        <v>125</v>
      </c>
      <c r="K26" s="16">
        <v>112</v>
      </c>
      <c r="M26" s="16">
        <f>SUM(D26:L26)</f>
        <v>529</v>
      </c>
      <c r="N26" s="16">
        <f>IF(O26&gt;=5,SUM(LARGE(D26:L26,1),LARGE(D26:L26,2),LARGE(D26:L26,3),LARGE(D26:L26,4),LARGE(D26:L26,5)),0)</f>
        <v>529</v>
      </c>
      <c r="O26" s="16">
        <f>COUNT(D26:L26)</f>
        <v>5</v>
      </c>
      <c r="P26" s="55">
        <f>SUM(M26/O26)</f>
        <v>105.8</v>
      </c>
    </row>
    <row r="27" spans="1:16" ht="12.75">
      <c r="A27" s="26">
        <v>26</v>
      </c>
      <c r="B27" s="26" t="s">
        <v>160</v>
      </c>
      <c r="C27" s="16" t="s">
        <v>111</v>
      </c>
      <c r="G27" s="16">
        <v>92</v>
      </c>
      <c r="H27" s="16">
        <v>100</v>
      </c>
      <c r="I27" s="16">
        <v>102</v>
      </c>
      <c r="J27" s="16">
        <v>132</v>
      </c>
      <c r="L27" s="16">
        <v>93</v>
      </c>
      <c r="M27" s="16">
        <f>SUM(D27:L27)</f>
        <v>519</v>
      </c>
      <c r="N27" s="16">
        <f>IF(O27&gt;=5,SUM(LARGE(D27:L27,1),LARGE(D27:L27,2),LARGE(D27:L27,3),LARGE(D27:L27,4),LARGE(D27:L27,5)),0)</f>
        <v>519</v>
      </c>
      <c r="O27" s="16">
        <f>COUNT(D27:L27)</f>
        <v>5</v>
      </c>
      <c r="P27" s="55">
        <f>SUM(M27/O27)</f>
        <v>103.8</v>
      </c>
    </row>
    <row r="28" spans="1:16" ht="12.75">
      <c r="A28" s="26">
        <v>27</v>
      </c>
      <c r="B28" s="16" t="s">
        <v>115</v>
      </c>
      <c r="C28" s="19" t="s">
        <v>38</v>
      </c>
      <c r="D28" s="16">
        <v>81</v>
      </c>
      <c r="E28" s="16">
        <v>139</v>
      </c>
      <c r="F28" s="16">
        <v>89</v>
      </c>
      <c r="M28" s="16">
        <f>SUM(D28:L28)</f>
        <v>309</v>
      </c>
      <c r="N28" s="16">
        <f>IF(O28&gt;=5,SUM(LARGE(D28:L28,1),LARGE(D28:L28,2),LARGE(D28:L28,3),LARGE(D28:L28,4),LARGE(D28:L28,5)),0)</f>
        <v>0</v>
      </c>
      <c r="O28" s="16">
        <f>COUNT(D28:L28)</f>
        <v>3</v>
      </c>
      <c r="P28" s="55">
        <f>SUM(M28/O28)</f>
        <v>103</v>
      </c>
    </row>
    <row r="29" spans="1:16" ht="12.75">
      <c r="A29" s="26">
        <v>27</v>
      </c>
      <c r="B29" s="16" t="s">
        <v>172</v>
      </c>
      <c r="C29" s="70" t="s">
        <v>9</v>
      </c>
      <c r="K29" s="16">
        <v>103</v>
      </c>
      <c r="M29" s="16">
        <f>SUM(D29:L29)</f>
        <v>103</v>
      </c>
      <c r="N29" s="16">
        <f>IF(O29&gt;=5,SUM(LARGE(D29:L29,1),LARGE(D29:L29,2),LARGE(D29:L29,3),LARGE(D29:L29,4),LARGE(D29:L29,5)),0)</f>
        <v>0</v>
      </c>
      <c r="O29" s="16">
        <f>COUNT(D29:L29)</f>
        <v>1</v>
      </c>
      <c r="P29" s="55">
        <f>SUM(M29/O29)</f>
        <v>103</v>
      </c>
    </row>
    <row r="30" spans="1:16" ht="12.75">
      <c r="A30" s="26">
        <v>29</v>
      </c>
      <c r="B30" s="26" t="s">
        <v>165</v>
      </c>
      <c r="C30" s="19" t="s">
        <v>39</v>
      </c>
      <c r="D30" s="16">
        <v>80</v>
      </c>
      <c r="E30" s="16">
        <v>102</v>
      </c>
      <c r="F30" s="16">
        <v>99</v>
      </c>
      <c r="G30" s="16">
        <v>95</v>
      </c>
      <c r="H30" s="16">
        <v>119</v>
      </c>
      <c r="I30" s="16">
        <v>88</v>
      </c>
      <c r="J30" s="16">
        <v>116</v>
      </c>
      <c r="K30" s="16">
        <v>81</v>
      </c>
      <c r="L30" s="16">
        <v>105</v>
      </c>
      <c r="M30" s="16">
        <f>SUM(D30:L30)</f>
        <v>885</v>
      </c>
      <c r="N30" s="16">
        <f>IF(O30&gt;=5,SUM(LARGE(D30:L30,1),LARGE(D30:L30,2),LARGE(D30:L30,3),LARGE(D30:L30,4),LARGE(D30:L30,5)),0)</f>
        <v>541</v>
      </c>
      <c r="O30" s="16">
        <f>COUNT(D30:L30)</f>
        <v>9</v>
      </c>
      <c r="P30" s="55">
        <f>SUM(M30/O30)</f>
        <v>98.33333333333333</v>
      </c>
    </row>
    <row r="31" spans="1:16" ht="12.75">
      <c r="A31" s="26">
        <v>30</v>
      </c>
      <c r="B31" s="26" t="s">
        <v>153</v>
      </c>
      <c r="C31" s="19" t="s">
        <v>110</v>
      </c>
      <c r="G31" s="16">
        <v>113</v>
      </c>
      <c r="H31" s="16">
        <v>89</v>
      </c>
      <c r="I31" s="16">
        <v>90</v>
      </c>
      <c r="M31" s="16">
        <f>SUM(D31:L31)</f>
        <v>292</v>
      </c>
      <c r="N31" s="16">
        <f>IF(O31&gt;=5,SUM(LARGE(D31:L31,1),LARGE(D31:L31,2),LARGE(D31:L31,3),LARGE(D31:L31,4),LARGE(D31:L31,5)),0)</f>
        <v>0</v>
      </c>
      <c r="O31" s="16">
        <f>COUNT(D31:L31)</f>
        <v>3</v>
      </c>
      <c r="P31" s="55">
        <f>SUM(M31/O31)</f>
        <v>97.33333333333333</v>
      </c>
    </row>
    <row r="32" spans="1:16" ht="12.75">
      <c r="A32" s="26">
        <v>31</v>
      </c>
      <c r="B32" s="26" t="s">
        <v>142</v>
      </c>
      <c r="C32" s="19" t="s">
        <v>8</v>
      </c>
      <c r="G32" s="16">
        <v>82</v>
      </c>
      <c r="I32" s="16">
        <v>88</v>
      </c>
      <c r="M32" s="16">
        <f>SUM(D32:L32)</f>
        <v>170</v>
      </c>
      <c r="N32" s="16">
        <f>IF(O32&gt;=5,SUM(LARGE(D32:L32,1),LARGE(D32:L32,2),LARGE(D32:L32,3),LARGE(D32:L32,4),LARGE(D32:L32,5)),0)</f>
        <v>0</v>
      </c>
      <c r="O32" s="16">
        <f>COUNT(D32:L32)</f>
        <v>2</v>
      </c>
      <c r="P32" s="55">
        <f>SUM(M32/O32)</f>
        <v>85</v>
      </c>
    </row>
    <row r="33" spans="1:16" ht="12.75">
      <c r="A33" s="26">
        <v>32</v>
      </c>
      <c r="B33" s="26" t="s">
        <v>135</v>
      </c>
      <c r="C33" s="19" t="s">
        <v>111</v>
      </c>
      <c r="D33" s="16">
        <v>99</v>
      </c>
      <c r="E33" s="16">
        <v>70</v>
      </c>
      <c r="F33" s="16">
        <v>83</v>
      </c>
      <c r="M33" s="16">
        <f>SUM(D33:L33)</f>
        <v>252</v>
      </c>
      <c r="N33" s="16">
        <f>IF(O33&gt;=5,SUM(LARGE(D33:L33,1),LARGE(D33:L33,2),LARGE(D33:L33,3),LARGE(D33:L33,4),LARGE(D33:L33,5)),0)</f>
        <v>0</v>
      </c>
      <c r="O33" s="16">
        <f>COUNT(D33:L33)</f>
        <v>3</v>
      </c>
      <c r="P33" s="55">
        <f>SUM(M33/O33)</f>
        <v>84</v>
      </c>
    </row>
    <row r="34" spans="3:16" ht="12.75" hidden="1">
      <c r="C34" s="16"/>
      <c r="M34" s="16">
        <f>SUM(D34:L34)</f>
        <v>0</v>
      </c>
      <c r="O34" s="16">
        <f>COUNT(D34:L34)</f>
        <v>0</v>
      </c>
      <c r="P34" s="55" t="e">
        <f>SUM(M34/O34)</f>
        <v>#DIV/0!</v>
      </c>
    </row>
    <row r="35" spans="3:16" ht="12.75" hidden="1">
      <c r="C35" s="16"/>
      <c r="M35" s="16">
        <f>SUM(D35:L35)</f>
        <v>0</v>
      </c>
      <c r="O35" s="16">
        <f>COUNT(D35:L35)</f>
        <v>0</v>
      </c>
      <c r="P35" s="55" t="e">
        <f>SUM(M35/O35)</f>
        <v>#DIV/0!</v>
      </c>
    </row>
    <row r="36" spans="2:16" ht="12.75" hidden="1">
      <c r="B36" s="53"/>
      <c r="C36" s="16"/>
      <c r="M36" s="16">
        <f>SUM(D36:L36)</f>
        <v>0</v>
      </c>
      <c r="O36" s="16">
        <f>COUNT(D36:L36)</f>
        <v>0</v>
      </c>
      <c r="P36" s="55" t="e">
        <f>SUM(M36/O36)</f>
        <v>#DIV/0!</v>
      </c>
    </row>
    <row r="37" spans="3:16" ht="12.75" hidden="1">
      <c r="C37" s="16"/>
      <c r="M37" s="16">
        <f>SUM(D37:L37)</f>
        <v>0</v>
      </c>
      <c r="O37" s="16">
        <f>COUNT(D37:L37)</f>
        <v>0</v>
      </c>
      <c r="P37" s="55" t="e">
        <f>SUM(M37/O37)</f>
        <v>#DIV/0!</v>
      </c>
    </row>
    <row r="38" spans="3:16" ht="12.75" hidden="1">
      <c r="C38" s="16"/>
      <c r="M38" s="16">
        <f>SUM(D38:L38)</f>
        <v>0</v>
      </c>
      <c r="O38" s="16">
        <f>COUNT(D38:L38)</f>
        <v>0</v>
      </c>
      <c r="P38" s="55" t="e">
        <f>SUM(M38/O38)</f>
        <v>#DIV/0!</v>
      </c>
    </row>
    <row r="39" spans="3:16" ht="12.75" hidden="1">
      <c r="C39" s="16"/>
      <c r="M39" s="16">
        <f>SUM(D39:L39)</f>
        <v>0</v>
      </c>
      <c r="O39" s="16">
        <f>COUNT(D39:L39)</f>
        <v>0</v>
      </c>
      <c r="P39" s="55" t="e">
        <f>SUM(M39/O39)</f>
        <v>#DIV/0!</v>
      </c>
    </row>
    <row r="40" spans="3:16" ht="12.75" hidden="1">
      <c r="C40" s="16"/>
      <c r="M40" s="16">
        <f>SUM(D40:L40)</f>
        <v>0</v>
      </c>
      <c r="O40" s="16">
        <f>COUNT(D40:L40)</f>
        <v>0</v>
      </c>
      <c r="P40" s="55" t="e">
        <f>SUM(M40/O40)</f>
        <v>#DIV/0!</v>
      </c>
    </row>
    <row r="41" spans="2:16" ht="12.75" hidden="1">
      <c r="B41" s="53"/>
      <c r="C41" s="16"/>
      <c r="M41" s="16">
        <f>SUM(D41:L41)</f>
        <v>0</v>
      </c>
      <c r="O41" s="16">
        <f>COUNT(D41:L41)</f>
        <v>0</v>
      </c>
      <c r="P41" s="55" t="e">
        <f>SUM(M41/O41)</f>
        <v>#DIV/0!</v>
      </c>
    </row>
    <row r="42" spans="2:16" ht="12.75" hidden="1">
      <c r="B42" s="53"/>
      <c r="C42" s="16"/>
      <c r="M42" s="16">
        <f>SUM(D42:L42)</f>
        <v>0</v>
      </c>
      <c r="O42" s="16">
        <f>COUNT(D42:L42)</f>
        <v>0</v>
      </c>
      <c r="P42" s="55" t="e">
        <f>SUM(M42/O42)</f>
        <v>#DIV/0!</v>
      </c>
    </row>
    <row r="43" spans="3:16" ht="12.75" hidden="1">
      <c r="C43" s="16"/>
      <c r="M43" s="16">
        <f>SUM(D43:L43)</f>
        <v>0</v>
      </c>
      <c r="O43" s="16">
        <f>COUNT(D43:L43)</f>
        <v>0</v>
      </c>
      <c r="P43" s="55" t="e">
        <f>SUM(M43/O43)</f>
        <v>#DIV/0!</v>
      </c>
    </row>
    <row r="44" spans="3:16" ht="12.75" hidden="1">
      <c r="C44" s="16"/>
      <c r="M44" s="16">
        <f>SUM(D44:L44)</f>
        <v>0</v>
      </c>
      <c r="O44" s="16">
        <f>COUNT(D44:L44)</f>
        <v>0</v>
      </c>
      <c r="P44" s="55" t="e">
        <f>SUM(M44/O44)</f>
        <v>#DIV/0!</v>
      </c>
    </row>
    <row r="45" spans="2:16" ht="12.75" hidden="1">
      <c r="B45" s="53"/>
      <c r="C45" s="16"/>
      <c r="M45" s="16">
        <f>SUM(D45:L45)</f>
        <v>0</v>
      </c>
      <c r="O45" s="16">
        <f>COUNT(D45:L45)</f>
        <v>0</v>
      </c>
      <c r="P45" s="55" t="e">
        <f>SUM(M45/O45)</f>
        <v>#DIV/0!</v>
      </c>
    </row>
    <row r="46" spans="3:16" ht="12.75" hidden="1">
      <c r="C46" s="16"/>
      <c r="M46" s="16">
        <f>SUM(D46:L46)</f>
        <v>0</v>
      </c>
      <c r="O46" s="16">
        <f>COUNT(D46:L46)</f>
        <v>0</v>
      </c>
      <c r="P46" s="55" t="e">
        <f>SUM(M46/O46)</f>
        <v>#DIV/0!</v>
      </c>
    </row>
    <row r="47" spans="3:16" ht="12.75" hidden="1">
      <c r="C47" s="16"/>
      <c r="M47" s="16">
        <f>SUM(D47:L47)</f>
        <v>0</v>
      </c>
      <c r="O47" s="16">
        <f>COUNT(D47:L47)</f>
        <v>0</v>
      </c>
      <c r="P47" s="55" t="e">
        <f>SUM(M47/O47)</f>
        <v>#DIV/0!</v>
      </c>
    </row>
    <row r="48" spans="3:16" ht="12.75" hidden="1">
      <c r="C48" s="16"/>
      <c r="M48" s="16">
        <f>SUM(D48:L48)</f>
        <v>0</v>
      </c>
      <c r="O48" s="16">
        <f>COUNT(D48:L48)</f>
        <v>0</v>
      </c>
      <c r="P48" s="55" t="e">
        <f>SUM(M48/O48)</f>
        <v>#DIV/0!</v>
      </c>
    </row>
    <row r="49" spans="3:16" ht="12.75" hidden="1">
      <c r="C49" s="16"/>
      <c r="M49" s="16">
        <f>SUM(D49:L49)</f>
        <v>0</v>
      </c>
      <c r="O49" s="16">
        <f>COUNT(D49:L49)</f>
        <v>0</v>
      </c>
      <c r="P49" s="55" t="e">
        <f>SUM(M49/O49)</f>
        <v>#DIV/0!</v>
      </c>
    </row>
    <row r="50" spans="2:16" ht="12.75" hidden="1">
      <c r="B50" s="53"/>
      <c r="C50" s="16"/>
      <c r="M50" s="16">
        <f>SUM(D50:L50)</f>
        <v>0</v>
      </c>
      <c r="O50" s="16">
        <f>COUNT(D50:L50)</f>
        <v>0</v>
      </c>
      <c r="P50" s="55" t="e">
        <f>SUM(M50/O50)</f>
        <v>#DIV/0!</v>
      </c>
    </row>
    <row r="51" spans="3:16" ht="12.75" hidden="1">
      <c r="C51" s="16"/>
      <c r="M51" s="16">
        <f>SUM(D51:L51)</f>
        <v>0</v>
      </c>
      <c r="O51" s="16">
        <f>COUNT(D51:L51)</f>
        <v>0</v>
      </c>
      <c r="P51" s="55" t="e">
        <f>SUM(M51/O51)</f>
        <v>#DIV/0!</v>
      </c>
    </row>
    <row r="52" spans="3:16" ht="12.75" hidden="1">
      <c r="C52" s="16"/>
      <c r="M52" s="16">
        <f>SUM(D52:L52)</f>
        <v>0</v>
      </c>
      <c r="O52" s="16">
        <f>COUNT(D52:L52)</f>
        <v>0</v>
      </c>
      <c r="P52" s="55" t="e">
        <f>SUM(M52/O52)</f>
        <v>#DIV/0!</v>
      </c>
    </row>
    <row r="53" spans="3:16" ht="12.75" hidden="1">
      <c r="C53" s="16"/>
      <c r="M53" s="16">
        <f>SUM(D53:L53)</f>
        <v>0</v>
      </c>
      <c r="O53" s="16">
        <f>COUNT(D53:L53)</f>
        <v>0</v>
      </c>
      <c r="P53" s="55" t="e">
        <f>SUM(M53/O53)</f>
        <v>#DIV/0!</v>
      </c>
    </row>
    <row r="54" spans="3:16" ht="12.75" hidden="1">
      <c r="C54" s="16"/>
      <c r="M54" s="16">
        <f>SUM(D54:L54)</f>
        <v>0</v>
      </c>
      <c r="O54" s="16">
        <f>COUNT(D54:L54)</f>
        <v>0</v>
      </c>
      <c r="P54" s="55" t="e">
        <f>SUM(M54/O54)</f>
        <v>#DIV/0!</v>
      </c>
    </row>
    <row r="55" spans="3:16" ht="12.75" hidden="1">
      <c r="C55" s="16"/>
      <c r="M55" s="16">
        <f>SUM(D55:L55)</f>
        <v>0</v>
      </c>
      <c r="O55" s="16">
        <f>COUNT(D55:L55)</f>
        <v>0</v>
      </c>
      <c r="P55" s="55" t="e">
        <f>SUM(M55/O55)</f>
        <v>#DIV/0!</v>
      </c>
    </row>
    <row r="56" spans="2:16" ht="12.75" hidden="1">
      <c r="B56" s="17"/>
      <c r="C56" s="16"/>
      <c r="M56" s="16">
        <f>SUM(D56:L56)</f>
        <v>0</v>
      </c>
      <c r="O56" s="16">
        <f>COUNT(D56:L56)</f>
        <v>0</v>
      </c>
      <c r="P56" s="55" t="e">
        <f>SUM(M56/O56)</f>
        <v>#DIV/0!</v>
      </c>
    </row>
    <row r="57" spans="3:16" ht="12.75" hidden="1">
      <c r="C57" s="16"/>
      <c r="M57" s="16">
        <f>SUM(D57:L57)</f>
        <v>0</v>
      </c>
      <c r="O57" s="16">
        <f>COUNT(D57:L57)</f>
        <v>0</v>
      </c>
      <c r="P57" s="55" t="e">
        <f>M57/O57</f>
        <v>#DIV/0!</v>
      </c>
    </row>
    <row r="58" spans="3:16" ht="12.75" hidden="1">
      <c r="C58" s="16"/>
      <c r="M58" s="16">
        <f>SUM(D58:L58)</f>
        <v>0</v>
      </c>
      <c r="O58" s="16">
        <f>COUNT(D58:L58)</f>
        <v>0</v>
      </c>
      <c r="P58" s="55" t="e">
        <f>SUM(M58/O58)</f>
        <v>#DIV/0!</v>
      </c>
    </row>
    <row r="59" spans="3:16" ht="12.75" hidden="1">
      <c r="C59" s="16"/>
      <c r="M59" s="16">
        <f>SUM(D59:L59)</f>
        <v>0</v>
      </c>
      <c r="O59" s="16">
        <f>COUNT(D59:L59)</f>
        <v>0</v>
      </c>
      <c r="P59" s="55" t="e">
        <f>SUM(M59/O59)</f>
        <v>#DIV/0!</v>
      </c>
    </row>
    <row r="60" spans="3:16" ht="12.75" hidden="1">
      <c r="C60" s="16"/>
      <c r="M60" s="16">
        <f>SUM(D60:L60)</f>
        <v>0</v>
      </c>
      <c r="O60" s="16">
        <f>COUNT(D60:L60)</f>
        <v>0</v>
      </c>
      <c r="P60" s="55" t="e">
        <f>SUM(M60/O60)</f>
        <v>#DIV/0!</v>
      </c>
    </row>
    <row r="61" spans="3:16" ht="12.75" hidden="1">
      <c r="C61" s="16"/>
      <c r="M61" s="16">
        <f>SUM(D61:L61)</f>
        <v>0</v>
      </c>
      <c r="O61" s="16">
        <f>COUNT(D61:L61)</f>
        <v>0</v>
      </c>
      <c r="P61" s="55" t="e">
        <f>SUM(M61/O61)</f>
        <v>#DIV/0!</v>
      </c>
    </row>
    <row r="62" spans="3:16" ht="12.75" hidden="1">
      <c r="C62" s="16"/>
      <c r="M62" s="16">
        <f>SUM(D62:L62)</f>
        <v>0</v>
      </c>
      <c r="O62" s="16">
        <f>COUNT(D62:L62)</f>
        <v>0</v>
      </c>
      <c r="P62" s="55" t="e">
        <f>SUM(M62/O62)</f>
        <v>#DIV/0!</v>
      </c>
    </row>
    <row r="63" spans="3:16" ht="12.75" hidden="1">
      <c r="C63" s="16"/>
      <c r="M63" s="16">
        <f>SUM(D63:L63)</f>
        <v>0</v>
      </c>
      <c r="O63" s="16">
        <f>COUNT(D63:L63)</f>
        <v>0</v>
      </c>
      <c r="P63" s="55" t="e">
        <f>SUM(M63/O63)</f>
        <v>#DIV/0!</v>
      </c>
    </row>
    <row r="64" spans="3:16" ht="12.75" hidden="1">
      <c r="C64" s="16"/>
      <c r="M64" s="16">
        <f>SUM(D64:L64)</f>
        <v>0</v>
      </c>
      <c r="O64" s="16">
        <f>COUNT(D64:L64)</f>
        <v>0</v>
      </c>
      <c r="P64" s="55" t="e">
        <f>SUM(M64/O64)</f>
        <v>#DIV/0!</v>
      </c>
    </row>
    <row r="65" spans="3:16" ht="12.75" hidden="1">
      <c r="C65" s="16"/>
      <c r="M65" s="16">
        <f>SUM(D65:L65)</f>
        <v>0</v>
      </c>
      <c r="O65" s="16">
        <f>COUNT(D65:L65)</f>
        <v>0</v>
      </c>
      <c r="P65" s="55" t="e">
        <f>SUM(M65/O65)</f>
        <v>#DIV/0!</v>
      </c>
    </row>
    <row r="66" spans="3:16" ht="12" customHeight="1" hidden="1">
      <c r="C66" s="16"/>
      <c r="M66" s="16">
        <f>SUM(D66:L66)</f>
        <v>0</v>
      </c>
      <c r="O66" s="16">
        <f>COUNT(D66:L66)</f>
        <v>0</v>
      </c>
      <c r="P66" s="55" t="e">
        <f>SUM(M66/O66)</f>
        <v>#DIV/0!</v>
      </c>
    </row>
    <row r="67" spans="2:16" ht="12" customHeight="1" hidden="1">
      <c r="B67" s="17"/>
      <c r="C67" s="17"/>
      <c r="M67" s="16">
        <f>SUM(D67:L67)</f>
        <v>0</v>
      </c>
      <c r="O67" s="16">
        <f>COUNT(D67:L67)</f>
        <v>0</v>
      </c>
      <c r="P67" s="55" t="e">
        <f>M67/O67</f>
        <v>#DIV/0!</v>
      </c>
    </row>
    <row r="68" spans="3:16" ht="12.75" hidden="1">
      <c r="C68" s="16"/>
      <c r="M68" s="16">
        <f>SUM(D68:L68)</f>
        <v>0</v>
      </c>
      <c r="O68" s="16">
        <f>COUNT(D68:L68)</f>
        <v>0</v>
      </c>
      <c r="P68" s="55" t="e">
        <f>SUM(M68/O68)</f>
        <v>#DIV/0!</v>
      </c>
    </row>
    <row r="69" spans="3:16" ht="12.75" hidden="1">
      <c r="C69" s="16"/>
      <c r="M69" s="16">
        <f>SUM(D69:L69)</f>
        <v>0</v>
      </c>
      <c r="O69" s="16">
        <f>COUNT(D69:L69)</f>
        <v>0</v>
      </c>
      <c r="P69" s="55" t="e">
        <f>SUM(M69/O69)</f>
        <v>#DIV/0!</v>
      </c>
    </row>
    <row r="70" spans="3:16" ht="12.75" hidden="1">
      <c r="C70" s="16"/>
      <c r="M70" s="16">
        <f>SUM(D70:L70)</f>
        <v>0</v>
      </c>
      <c r="O70" s="16">
        <f>COUNT(D70:L70)</f>
        <v>0</v>
      </c>
      <c r="P70" s="55" t="e">
        <f>SUM(M70/O70)</f>
        <v>#DIV/0!</v>
      </c>
    </row>
    <row r="71" spans="2:16" ht="12.75" hidden="1">
      <c r="B71" s="17"/>
      <c r="C71" s="17"/>
      <c r="M71" s="16">
        <f>SUM(D71:L71)</f>
        <v>0</v>
      </c>
      <c r="O71" s="16">
        <f>COUNT(D71:L71)</f>
        <v>0</v>
      </c>
      <c r="P71" s="55" t="e">
        <f>M71/O71</f>
        <v>#DIV/0!</v>
      </c>
    </row>
    <row r="72" spans="3:16" ht="12.75" hidden="1">
      <c r="C72" s="16"/>
      <c r="M72" s="16">
        <f>SUM(D72:L72)</f>
        <v>0</v>
      </c>
      <c r="O72" s="16">
        <f>COUNT(D72:L72)</f>
        <v>0</v>
      </c>
      <c r="P72" s="55" t="e">
        <f>SUM(M72/O72)</f>
        <v>#DIV/0!</v>
      </c>
    </row>
    <row r="73" spans="3:16" ht="12.75" hidden="1">
      <c r="C73" s="16"/>
      <c r="M73" s="16">
        <f>SUM(D73:L73)</f>
        <v>0</v>
      </c>
      <c r="O73" s="16">
        <f>COUNT(D73:L73)</f>
        <v>0</v>
      </c>
      <c r="P73" s="55" t="e">
        <f>SUM(M73/O73)</f>
        <v>#DIV/0!</v>
      </c>
    </row>
    <row r="74" spans="3:16" ht="12.75" hidden="1">
      <c r="C74" s="16"/>
      <c r="M74" s="16">
        <f>SUM(D74:L74)</f>
        <v>0</v>
      </c>
      <c r="O74" s="16">
        <f>COUNT(D74:L74)</f>
        <v>0</v>
      </c>
      <c r="P74" s="55" t="e">
        <f>SUM(M74/O74)</f>
        <v>#DIV/0!</v>
      </c>
    </row>
    <row r="75" spans="3:16" ht="12.75" hidden="1">
      <c r="C75" s="16"/>
      <c r="M75" s="16">
        <f>SUM(D75:L75)</f>
        <v>0</v>
      </c>
      <c r="O75" s="16">
        <f>COUNT(D75:L75)</f>
        <v>0</v>
      </c>
      <c r="P75" s="55" t="e">
        <f>SUM(M75/O75)</f>
        <v>#DIV/0!</v>
      </c>
    </row>
    <row r="76" spans="3:16" ht="12.75" hidden="1">
      <c r="C76" s="16"/>
      <c r="M76" s="16">
        <f>SUM(D76:L76)</f>
        <v>0</v>
      </c>
      <c r="O76" s="16">
        <f>COUNT(D76:L76)</f>
        <v>0</v>
      </c>
      <c r="P76" s="55" t="e">
        <f>SUM(M76/O76)</f>
        <v>#DIV/0!</v>
      </c>
    </row>
    <row r="77" spans="3:16" ht="12.75" hidden="1">
      <c r="C77" s="16"/>
      <c r="M77" s="16">
        <f>SUM(D77:L77)</f>
        <v>0</v>
      </c>
      <c r="O77" s="16">
        <f>COUNT(D77:L77)</f>
        <v>0</v>
      </c>
      <c r="P77" s="55" t="e">
        <f>SUM(M77/O77)</f>
        <v>#DIV/0!</v>
      </c>
    </row>
    <row r="78" spans="3:16" ht="12.75" hidden="1">
      <c r="C78" s="16"/>
      <c r="M78" s="16">
        <f>SUM(D78:L78)</f>
        <v>0</v>
      </c>
      <c r="O78" s="16">
        <f>COUNT(D78:L78)</f>
        <v>0</v>
      </c>
      <c r="P78" s="55" t="e">
        <f>SUM(M78/O78)</f>
        <v>#DIV/0!</v>
      </c>
    </row>
    <row r="79" spans="3:16" ht="12.75" hidden="1">
      <c r="C79" s="16"/>
      <c r="M79" s="16">
        <f>SUM(D79:L79)</f>
        <v>0</v>
      </c>
      <c r="O79" s="16">
        <f>COUNT(D79:L79)</f>
        <v>0</v>
      </c>
      <c r="P79" s="55" t="e">
        <f>SUM(M79/O79)</f>
        <v>#DIV/0!</v>
      </c>
    </row>
    <row r="80" spans="3:16" ht="12.75" hidden="1">
      <c r="C80" s="16"/>
      <c r="M80" s="16">
        <f>SUM(D80:L80)</f>
        <v>0</v>
      </c>
      <c r="O80" s="16">
        <f>COUNT(D80:L80)</f>
        <v>0</v>
      </c>
      <c r="P80" s="55" t="e">
        <f>SUM(M80/O80)</f>
        <v>#DIV/0!</v>
      </c>
    </row>
    <row r="81" spans="3:16" ht="12.75" hidden="1">
      <c r="C81" s="16"/>
      <c r="M81" s="16">
        <f>SUM(D81:L81)</f>
        <v>0</v>
      </c>
      <c r="O81" s="16">
        <f>COUNT(D81:L81)</f>
        <v>0</v>
      </c>
      <c r="P81" s="55" t="e">
        <f>SUM(M81/O81)</f>
        <v>#DIV/0!</v>
      </c>
    </row>
    <row r="82" spans="3:16" ht="12.75" hidden="1">
      <c r="C82" s="16"/>
      <c r="M82" s="16">
        <f>SUM(D82:L82)</f>
        <v>0</v>
      </c>
      <c r="O82" s="16">
        <f>COUNT(D82:L82)</f>
        <v>0</v>
      </c>
      <c r="P82" s="55" t="e">
        <f>SUM(M82/O82)</f>
        <v>#DIV/0!</v>
      </c>
    </row>
    <row r="83" spans="3:16" ht="12.75" hidden="1">
      <c r="C83" s="16"/>
      <c r="M83" s="16">
        <f>SUM(D83:L83)</f>
        <v>0</v>
      </c>
      <c r="O83" s="16">
        <f>COUNT(D83:L83)</f>
        <v>0</v>
      </c>
      <c r="P83" s="55" t="e">
        <f>SUM(M83/O83)</f>
        <v>#DIV/0!</v>
      </c>
    </row>
    <row r="84" spans="3:16" ht="12.75" hidden="1">
      <c r="C84" s="16"/>
      <c r="M84" s="16">
        <f>SUM(D84:L84)</f>
        <v>0</v>
      </c>
      <c r="O84" s="16">
        <f>COUNT(D84:L84)</f>
        <v>0</v>
      </c>
      <c r="P84" s="55" t="e">
        <f>SUM(M84/O84)</f>
        <v>#DIV/0!</v>
      </c>
    </row>
    <row r="85" spans="2:16" ht="12.75" hidden="1">
      <c r="B85" s="53"/>
      <c r="C85" s="16"/>
      <c r="M85" s="16">
        <f>SUM(D85:L85)</f>
        <v>0</v>
      </c>
      <c r="O85" s="16">
        <f>COUNT(D85:L85)</f>
        <v>0</v>
      </c>
      <c r="P85" s="55" t="e">
        <f>SUM(M85/O85)</f>
        <v>#DIV/0!</v>
      </c>
    </row>
    <row r="86" spans="2:16" ht="12.75" hidden="1">
      <c r="B86" s="17"/>
      <c r="C86" s="17"/>
      <c r="M86" s="16">
        <f>SUM(D86:L86)</f>
        <v>0</v>
      </c>
      <c r="O86" s="16">
        <f>COUNT(D86:L86)</f>
        <v>0</v>
      </c>
      <c r="P86" s="55" t="e">
        <f>SUM(M86/O86)</f>
        <v>#DIV/0!</v>
      </c>
    </row>
    <row r="87" spans="3:16" ht="12.75" hidden="1">
      <c r="C87" s="16"/>
      <c r="M87" s="16">
        <f>SUM(D87:L87)</f>
        <v>0</v>
      </c>
      <c r="O87" s="16">
        <f>COUNT(D87:L87)</f>
        <v>0</v>
      </c>
      <c r="P87" s="55" t="e">
        <f>SUM(M87/O87)</f>
        <v>#DIV/0!</v>
      </c>
    </row>
    <row r="88" spans="2:16" ht="12.75" hidden="1">
      <c r="B88" s="17"/>
      <c r="C88" s="16"/>
      <c r="M88" s="16">
        <f>SUM(D88:L88)</f>
        <v>0</v>
      </c>
      <c r="O88" s="16">
        <f>COUNT(D88:L88)</f>
        <v>0</v>
      </c>
      <c r="P88" s="55" t="e">
        <f>SUM(M88/O88)</f>
        <v>#DIV/0!</v>
      </c>
    </row>
    <row r="89" spans="3:16" ht="12.75" hidden="1">
      <c r="C89" s="16"/>
      <c r="M89" s="16">
        <f>SUM(D89:L89)</f>
        <v>0</v>
      </c>
      <c r="O89" s="16">
        <f>COUNT(D89:L89)</f>
        <v>0</v>
      </c>
      <c r="P89" s="55" t="e">
        <f>SUM(M89/O89)</f>
        <v>#DIV/0!</v>
      </c>
    </row>
    <row r="90" spans="3:16" ht="12.75" hidden="1">
      <c r="C90" s="16"/>
      <c r="M90" s="16">
        <f>SUM(D90:L90)</f>
        <v>0</v>
      </c>
      <c r="O90" s="16">
        <f>COUNT(D90:L90)</f>
        <v>0</v>
      </c>
      <c r="P90" s="55" t="e">
        <f>SUM(M90/O90)</f>
        <v>#DIV/0!</v>
      </c>
    </row>
    <row r="91" spans="3:16" ht="12.75" hidden="1">
      <c r="C91" s="16"/>
      <c r="M91" s="16">
        <f>SUM(D91:L91)</f>
        <v>0</v>
      </c>
      <c r="O91" s="16">
        <f>COUNT(D91:L91)</f>
        <v>0</v>
      </c>
      <c r="P91" s="55" t="e">
        <f>SUM(M91/O91)</f>
        <v>#DIV/0!</v>
      </c>
    </row>
    <row r="92" spans="3:16" ht="12.75" hidden="1">
      <c r="C92" s="16"/>
      <c r="M92" s="16">
        <f>SUM(D92:L92)</f>
        <v>0</v>
      </c>
      <c r="O92" s="16">
        <f>COUNT(D92:L92)</f>
        <v>0</v>
      </c>
      <c r="P92" s="55" t="e">
        <f>SUM(M92/O92)</f>
        <v>#DIV/0!</v>
      </c>
    </row>
    <row r="93" spans="3:16" ht="12.75" hidden="1">
      <c r="C93" s="16"/>
      <c r="M93" s="16">
        <f>SUM(D93:L93)</f>
        <v>0</v>
      </c>
      <c r="O93" s="16">
        <f>COUNT(D93:L93)</f>
        <v>0</v>
      </c>
      <c r="P93" s="55" t="e">
        <f>SUM(M93/O93)</f>
        <v>#DIV/0!</v>
      </c>
    </row>
    <row r="94" spans="2:16" ht="12.75" hidden="1">
      <c r="B94" s="17"/>
      <c r="C94" s="16"/>
      <c r="M94" s="16">
        <f>SUM(D94:L94)</f>
        <v>0</v>
      </c>
      <c r="O94" s="16">
        <f>COUNT(D94:L94)</f>
        <v>0</v>
      </c>
      <c r="P94" s="55" t="e">
        <f>SUM(M94/O94)</f>
        <v>#DIV/0!</v>
      </c>
    </row>
    <row r="95" spans="3:16" ht="12.75" hidden="1">
      <c r="C95" s="16"/>
      <c r="M95" s="16">
        <f>SUM(D95:L95)</f>
        <v>0</v>
      </c>
      <c r="O95" s="16">
        <f>COUNT(D95:L95)</f>
        <v>0</v>
      </c>
      <c r="P95" s="55" t="e">
        <f>SUM(M95/O95)</f>
        <v>#DIV/0!</v>
      </c>
    </row>
    <row r="96" spans="3:16" ht="12.75" hidden="1">
      <c r="C96" s="16"/>
      <c r="M96" s="16">
        <f>SUM(D96:L96)</f>
        <v>0</v>
      </c>
      <c r="O96" s="16">
        <f>COUNT(D96:L96)</f>
        <v>0</v>
      </c>
      <c r="P96" s="55" t="e">
        <f>SUM(M96/O96)</f>
        <v>#DIV/0!</v>
      </c>
    </row>
    <row r="97" spans="2:16" ht="12.75" hidden="1">
      <c r="B97" s="17"/>
      <c r="C97" s="16"/>
      <c r="M97" s="16">
        <f>SUM(D97:L97)</f>
        <v>0</v>
      </c>
      <c r="O97" s="16">
        <f>COUNT(D97:L97)</f>
        <v>0</v>
      </c>
      <c r="P97" s="55" t="e">
        <f>SUM(M97/O97)</f>
        <v>#DIV/0!</v>
      </c>
    </row>
    <row r="98" spans="3:16" ht="12.75" hidden="1">
      <c r="C98" s="16"/>
      <c r="M98" s="16">
        <f>SUM(D98:L98)</f>
        <v>0</v>
      </c>
      <c r="O98" s="16">
        <f>COUNT(D98:L98)</f>
        <v>0</v>
      </c>
      <c r="P98" s="55" t="e">
        <f>M98/O98</f>
        <v>#DIV/0!</v>
      </c>
    </row>
    <row r="99" spans="3:16" ht="12.75" hidden="1">
      <c r="C99" s="16"/>
      <c r="M99" s="16">
        <f>SUM(D99:L99)</f>
        <v>0</v>
      </c>
      <c r="O99" s="16">
        <f>COUNT(D99:L99)</f>
        <v>0</v>
      </c>
      <c r="P99" s="55" t="e">
        <f>SUM(M99/O99)</f>
        <v>#DIV/0!</v>
      </c>
    </row>
    <row r="100" spans="3:16" ht="12.75" hidden="1">
      <c r="C100" s="16"/>
      <c r="M100" s="16">
        <f>SUM(D100:L100)</f>
        <v>0</v>
      </c>
      <c r="O100" s="16">
        <f>COUNT(D100:L100)</f>
        <v>0</v>
      </c>
      <c r="P100" s="55" t="e">
        <f>SUM(M100/O100)</f>
        <v>#DIV/0!</v>
      </c>
    </row>
    <row r="101" spans="3:16" ht="12.75" hidden="1">
      <c r="C101" s="16"/>
      <c r="M101" s="16">
        <f>SUM(D101:L101)</f>
        <v>0</v>
      </c>
      <c r="O101" s="16">
        <f>COUNT(D101:L101)</f>
        <v>0</v>
      </c>
      <c r="P101" s="55" t="e">
        <f>SUM(M101/O101)</f>
        <v>#DIV/0!</v>
      </c>
    </row>
    <row r="102" spans="2:16" ht="12.75" hidden="1">
      <c r="B102" s="53"/>
      <c r="C102" s="16"/>
      <c r="M102" s="16">
        <f>SUM(D102:L102)</f>
        <v>0</v>
      </c>
      <c r="O102" s="16">
        <f>COUNT(D102:L102)</f>
        <v>0</v>
      </c>
      <c r="P102" s="55" t="e">
        <f>SUM(M102/O102)</f>
        <v>#DIV/0!</v>
      </c>
    </row>
    <row r="103" spans="3:16" ht="12.75" hidden="1">
      <c r="C103" s="16"/>
      <c r="M103" s="16">
        <f>SUM(D103:L103)</f>
        <v>0</v>
      </c>
      <c r="O103" s="16">
        <f>COUNT(D103:L103)</f>
        <v>0</v>
      </c>
      <c r="P103" s="55" t="e">
        <f>M103/O103</f>
        <v>#DIV/0!</v>
      </c>
    </row>
    <row r="104" spans="3:16" ht="12.75" hidden="1">
      <c r="C104" s="16"/>
      <c r="M104" s="16">
        <f>SUM(D104:L104)</f>
        <v>0</v>
      </c>
      <c r="O104" s="16">
        <f>COUNT(D104:L104)</f>
        <v>0</v>
      </c>
      <c r="P104" s="55" t="e">
        <f>M104/O104</f>
        <v>#DIV/0!</v>
      </c>
    </row>
    <row r="105" spans="2:16" ht="12.75" hidden="1">
      <c r="B105" s="17"/>
      <c r="C105" s="16"/>
      <c r="M105" s="16">
        <f>SUM(D105:L105)</f>
        <v>0</v>
      </c>
      <c r="O105" s="16">
        <f>COUNT(D105:L105)</f>
        <v>0</v>
      </c>
      <c r="P105" s="55" t="e">
        <f>M105/O105</f>
        <v>#DIV/0!</v>
      </c>
    </row>
    <row r="106" spans="3:16" ht="12.75" hidden="1">
      <c r="C106" s="16"/>
      <c r="M106" s="16">
        <f>SUM(D106:L106)</f>
        <v>0</v>
      </c>
      <c r="O106" s="16">
        <f>COUNT(D106:L106)</f>
        <v>0</v>
      </c>
      <c r="P106" s="55" t="e">
        <f>M106/O106</f>
        <v>#DIV/0!</v>
      </c>
    </row>
    <row r="107" spans="3:16" ht="12.75" hidden="1">
      <c r="C107" s="16"/>
      <c r="M107" s="16">
        <f>SUM(D107:L107)</f>
        <v>0</v>
      </c>
      <c r="O107" s="16">
        <f>COUNT(D107:L107)</f>
        <v>0</v>
      </c>
      <c r="P107" s="55" t="e">
        <f>SUM(M107/O107)</f>
        <v>#DIV/0!</v>
      </c>
    </row>
    <row r="108" spans="3:16" ht="12.75" hidden="1">
      <c r="C108" s="16"/>
      <c r="M108" s="16">
        <f>SUM(D108:L108)</f>
        <v>0</v>
      </c>
      <c r="O108" s="16">
        <f>COUNT(D108:L108)</f>
        <v>0</v>
      </c>
      <c r="P108" s="55" t="e">
        <f>SUM(M108/O108)</f>
        <v>#DIV/0!</v>
      </c>
    </row>
    <row r="109" spans="3:16" ht="12.75" hidden="1">
      <c r="C109" s="16"/>
      <c r="M109" s="16">
        <f>SUM(D109:L109)</f>
        <v>0</v>
      </c>
      <c r="O109" s="16">
        <f>COUNT(D109:L109)</f>
        <v>0</v>
      </c>
      <c r="P109" s="55" t="e">
        <f>M109/O109</f>
        <v>#DIV/0!</v>
      </c>
    </row>
    <row r="110" spans="3:16" ht="12.75" hidden="1">
      <c r="C110" s="16"/>
      <c r="M110" s="16">
        <f>SUM(D110:L110)</f>
        <v>0</v>
      </c>
      <c r="O110" s="16">
        <f>COUNT(D110:L110)</f>
        <v>0</v>
      </c>
      <c r="P110" s="55" t="e">
        <f>SUM(M110/O110)</f>
        <v>#DIV/0!</v>
      </c>
    </row>
    <row r="111" spans="3:16" ht="12.75" hidden="1">
      <c r="C111" s="16"/>
      <c r="M111" s="16">
        <f>SUM(D111:L111)</f>
        <v>0</v>
      </c>
      <c r="O111" s="16">
        <f>COUNT(D111:L111)</f>
        <v>0</v>
      </c>
      <c r="P111" s="55" t="e">
        <f>SUM(M111/O111)</f>
        <v>#DIV/0!</v>
      </c>
    </row>
    <row r="112" spans="2:16" ht="12.75" hidden="1">
      <c r="B112" s="17"/>
      <c r="C112" s="16"/>
      <c r="M112" s="16">
        <f>SUM(D112:L112)</f>
        <v>0</v>
      </c>
      <c r="O112" s="16">
        <f>COUNT(D112:L112)</f>
        <v>0</v>
      </c>
      <c r="P112" s="55" t="e">
        <f>SUM(M112/O112)</f>
        <v>#DIV/0!</v>
      </c>
    </row>
    <row r="113" spans="2:16" ht="12.75" hidden="1">
      <c r="B113" s="17"/>
      <c r="C113" s="16"/>
      <c r="M113" s="16">
        <f>SUM(D113:L113)</f>
        <v>0</v>
      </c>
      <c r="O113" s="16">
        <f>COUNT(D113:L113)</f>
        <v>0</v>
      </c>
      <c r="P113" s="55" t="e">
        <f>SUM(M113/O113)</f>
        <v>#DIV/0!</v>
      </c>
    </row>
    <row r="114" spans="2:16" ht="12.75" hidden="1">
      <c r="B114" s="17"/>
      <c r="C114" s="16"/>
      <c r="M114" s="16">
        <f>SUM(D114:L114)</f>
        <v>0</v>
      </c>
      <c r="O114" s="16">
        <f>COUNT(D114:L114)</f>
        <v>0</v>
      </c>
      <c r="P114" s="55" t="e">
        <f>SUM(M114/O114)</f>
        <v>#DIV/0!</v>
      </c>
    </row>
    <row r="115" spans="2:16" ht="12.75" hidden="1">
      <c r="B115" s="17"/>
      <c r="C115" s="17"/>
      <c r="M115" s="16">
        <f>SUM(D115:L115)</f>
        <v>0</v>
      </c>
      <c r="O115" s="16">
        <f>COUNT(D115:L115)</f>
        <v>0</v>
      </c>
      <c r="P115" s="55" t="e">
        <f>SUM(M115/O115)</f>
        <v>#DIV/0!</v>
      </c>
    </row>
    <row r="116" spans="3:16" ht="12.75" hidden="1">
      <c r="C116" s="16"/>
      <c r="M116" s="16">
        <f>SUM(D116:L116)</f>
        <v>0</v>
      </c>
      <c r="O116" s="16">
        <f>COUNT(D116:L116)</f>
        <v>0</v>
      </c>
      <c r="P116" s="55" t="e">
        <f>SUM(M116/O116)</f>
        <v>#DIV/0!</v>
      </c>
    </row>
    <row r="117" spans="3:16" ht="12.75" hidden="1">
      <c r="C117" s="16"/>
      <c r="M117" s="16">
        <f>SUM(D117:L117)</f>
        <v>0</v>
      </c>
      <c r="O117" s="16">
        <f>COUNT(D117:L117)</f>
        <v>0</v>
      </c>
      <c r="P117" s="55" t="e">
        <f>SUM(M117/O117)</f>
        <v>#DIV/0!</v>
      </c>
    </row>
    <row r="118" spans="3:16" ht="12.75" hidden="1">
      <c r="C118" s="16"/>
      <c r="M118" s="16">
        <f>SUM(D118:L118)</f>
        <v>0</v>
      </c>
      <c r="O118" s="16">
        <f>COUNT(D118:L118)</f>
        <v>0</v>
      </c>
      <c r="P118" s="55" t="e">
        <f>M118/O118</f>
        <v>#DIV/0!</v>
      </c>
    </row>
    <row r="119" spans="3:16" ht="12.75" hidden="1">
      <c r="C119" s="16"/>
      <c r="M119" s="16">
        <f>SUM(D119:L119)</f>
        <v>0</v>
      </c>
      <c r="O119" s="16">
        <f>COUNT(D119:L119)</f>
        <v>0</v>
      </c>
      <c r="P119" s="55" t="e">
        <f>SUM(M119/O119)</f>
        <v>#DIV/0!</v>
      </c>
    </row>
    <row r="120" spans="3:16" ht="12.75" hidden="1">
      <c r="C120" s="16"/>
      <c r="M120" s="16">
        <f>SUM(D120:L120)</f>
        <v>0</v>
      </c>
      <c r="O120" s="16">
        <f>COUNT(D120:L120)</f>
        <v>0</v>
      </c>
      <c r="P120" s="55" t="e">
        <f>SUM(M120/O120)</f>
        <v>#DIV/0!</v>
      </c>
    </row>
    <row r="121" spans="3:16" ht="12.75" hidden="1">
      <c r="C121" s="16"/>
      <c r="M121" s="16">
        <f>SUM(D121:L121)</f>
        <v>0</v>
      </c>
      <c r="O121" s="16">
        <f>COUNT(D121:L121)</f>
        <v>0</v>
      </c>
      <c r="P121" s="55" t="e">
        <f>SUM(M121/O121)</f>
        <v>#DIV/0!</v>
      </c>
    </row>
    <row r="122" ht="12.75">
      <c r="C122" s="1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P158"/>
  <sheetViews>
    <sheetView zoomScalePageLayoutView="0" workbookViewId="0" topLeftCell="A1">
      <pane ySplit="1" topLeftCell="A38" activePane="bottomLeft" state="frozen"/>
      <selection pane="topLeft" activeCell="A1" sqref="A1"/>
      <selection pane="bottomLeft" activeCell="A55" sqref="A55"/>
    </sheetView>
  </sheetViews>
  <sheetFormatPr defaultColWidth="11.421875" defaultRowHeight="12.75"/>
  <cols>
    <col min="1" max="1" width="5.28125" style="16" bestFit="1" customWidth="1"/>
    <col min="2" max="2" width="21.57421875" style="16" customWidth="1"/>
    <col min="3" max="3" width="18.140625" style="9" bestFit="1" customWidth="1"/>
    <col min="4" max="12" width="6.7109375" style="16" bestFit="1" customWidth="1"/>
    <col min="13" max="13" width="8.8515625" style="16" bestFit="1" customWidth="1"/>
    <col min="14" max="14" width="8.8515625" style="16" customWidth="1"/>
    <col min="15" max="15" width="6.140625" style="16" bestFit="1" customWidth="1"/>
    <col min="16" max="16" width="6.28125" style="55" customWidth="1"/>
    <col min="17" max="16384" width="11.421875" style="9" customWidth="1"/>
  </cols>
  <sheetData>
    <row r="1" spans="1:16" s="16" customFormat="1" ht="12.75">
      <c r="A1" s="16" t="s">
        <v>23</v>
      </c>
      <c r="B1" s="16" t="s">
        <v>24</v>
      </c>
      <c r="C1" s="16" t="s">
        <v>14</v>
      </c>
      <c r="D1" s="16" t="s">
        <v>25</v>
      </c>
      <c r="E1" s="16" t="s">
        <v>26</v>
      </c>
      <c r="F1" s="16" t="s">
        <v>27</v>
      </c>
      <c r="G1" s="16" t="s">
        <v>28</v>
      </c>
      <c r="H1" s="16" t="s">
        <v>29</v>
      </c>
      <c r="I1" s="16" t="s">
        <v>30</v>
      </c>
      <c r="J1" s="16" t="s">
        <v>31</v>
      </c>
      <c r="K1" s="16" t="s">
        <v>32</v>
      </c>
      <c r="L1" s="16" t="s">
        <v>33</v>
      </c>
      <c r="M1" s="16" t="s">
        <v>34</v>
      </c>
      <c r="N1" s="16" t="s">
        <v>143</v>
      </c>
      <c r="O1" s="16" t="s">
        <v>35</v>
      </c>
      <c r="P1" s="55" t="s">
        <v>36</v>
      </c>
    </row>
    <row r="2" spans="1:16" ht="12.75">
      <c r="A2" s="16">
        <v>1</v>
      </c>
      <c r="B2" s="26" t="s">
        <v>51</v>
      </c>
      <c r="C2" s="16" t="s">
        <v>58</v>
      </c>
      <c r="D2" s="16">
        <v>163</v>
      </c>
      <c r="E2" s="16">
        <v>141</v>
      </c>
      <c r="F2" s="16">
        <v>178</v>
      </c>
      <c r="G2" s="16">
        <v>155</v>
      </c>
      <c r="H2" s="16">
        <v>169</v>
      </c>
      <c r="I2" s="16">
        <v>202</v>
      </c>
      <c r="M2" s="16">
        <f>SUM(D2:L2)</f>
        <v>1008</v>
      </c>
      <c r="N2" s="16">
        <f>IF(O2&gt;=5,SUM(LARGE(D2:L2,1),LARGE(D2:L2,2),LARGE(D2:L2,3),LARGE(D2:L2,4),LARGE(D2:L2,5)),0)</f>
        <v>867</v>
      </c>
      <c r="O2" s="16">
        <f>COUNT(D2:L2)</f>
        <v>6</v>
      </c>
      <c r="P2" s="55">
        <f>SUM(M2/O2)</f>
        <v>168</v>
      </c>
    </row>
    <row r="3" spans="1:16" ht="12.75">
      <c r="A3" s="16">
        <v>2</v>
      </c>
      <c r="B3" s="26" t="s">
        <v>43</v>
      </c>
      <c r="C3" s="16" t="s">
        <v>11</v>
      </c>
      <c r="D3" s="16">
        <v>134</v>
      </c>
      <c r="E3" s="16">
        <v>149</v>
      </c>
      <c r="F3" s="16">
        <v>162</v>
      </c>
      <c r="G3" s="16">
        <v>136</v>
      </c>
      <c r="H3" s="16">
        <v>207</v>
      </c>
      <c r="I3" s="16">
        <v>160</v>
      </c>
      <c r="J3" s="16">
        <v>203</v>
      </c>
      <c r="K3" s="16">
        <v>199</v>
      </c>
      <c r="L3" s="16">
        <v>160</v>
      </c>
      <c r="M3" s="16">
        <f>SUM(D3:L3)</f>
        <v>1510</v>
      </c>
      <c r="N3" s="16">
        <f>IF(O3&gt;=5,SUM(LARGE(D3:L3,1),LARGE(D3:L3,2),LARGE(D3:L3,3),LARGE(D3:L3,4),LARGE(D3:L3,5)),0)</f>
        <v>931</v>
      </c>
      <c r="O3" s="16">
        <f>COUNT(D3:L3)</f>
        <v>9</v>
      </c>
      <c r="P3" s="55">
        <f>SUM(M3/O3)</f>
        <v>167.77777777777777</v>
      </c>
    </row>
    <row r="4" spans="1:16" ht="12.75">
      <c r="A4" s="16">
        <v>3</v>
      </c>
      <c r="B4" s="26" t="s">
        <v>119</v>
      </c>
      <c r="C4" s="16" t="s">
        <v>110</v>
      </c>
      <c r="D4" s="16">
        <v>129</v>
      </c>
      <c r="E4" s="16">
        <v>180</v>
      </c>
      <c r="F4" s="16">
        <v>162</v>
      </c>
      <c r="G4" s="16">
        <v>179</v>
      </c>
      <c r="H4" s="16">
        <v>161</v>
      </c>
      <c r="I4" s="16">
        <v>138</v>
      </c>
      <c r="J4" s="16">
        <v>157</v>
      </c>
      <c r="K4" s="16">
        <v>126</v>
      </c>
      <c r="L4" s="16">
        <v>173</v>
      </c>
      <c r="M4" s="16">
        <f>SUM(D4:L4)</f>
        <v>1405</v>
      </c>
      <c r="N4" s="16">
        <f>IF(O4&gt;=5,SUM(LARGE(D4:L4,1),LARGE(D4:L4,2),LARGE(D4:L4,3),LARGE(D4:L4,4),LARGE(D4:L4,5)),0)</f>
        <v>855</v>
      </c>
      <c r="O4" s="16">
        <f>COUNT(D4:L4)</f>
        <v>9</v>
      </c>
      <c r="P4" s="55">
        <f>SUM(M4/O4)</f>
        <v>156.11111111111111</v>
      </c>
    </row>
    <row r="5" spans="1:16" ht="12.75">
      <c r="A5" s="16">
        <v>4</v>
      </c>
      <c r="B5" s="26" t="s">
        <v>178</v>
      </c>
      <c r="C5" s="16" t="s">
        <v>12</v>
      </c>
      <c r="K5" s="16">
        <v>161</v>
      </c>
      <c r="L5" s="16">
        <v>148</v>
      </c>
      <c r="M5" s="16">
        <f>SUM(D5:L5)</f>
        <v>309</v>
      </c>
      <c r="N5" s="16">
        <f>IF(O5&gt;=5,SUM(LARGE(D5:L5,1),LARGE(D5:L5,2),LARGE(D5:L5,3),LARGE(D5:L5,4),LARGE(D5:L5,5)),0)</f>
        <v>0</v>
      </c>
      <c r="O5" s="16">
        <f>COUNT(D5:L5)</f>
        <v>2</v>
      </c>
      <c r="P5" s="55">
        <f>SUM(M5/O5)</f>
        <v>154.5</v>
      </c>
    </row>
    <row r="6" spans="1:16" ht="12.75">
      <c r="A6" s="16">
        <v>5</v>
      </c>
      <c r="B6" s="26" t="s">
        <v>180</v>
      </c>
      <c r="C6" s="16" t="s">
        <v>11</v>
      </c>
      <c r="J6" s="16">
        <v>134</v>
      </c>
      <c r="K6" s="16">
        <v>179</v>
      </c>
      <c r="L6" s="16">
        <v>149</v>
      </c>
      <c r="M6" s="16">
        <f>SUM(D6:L6)</f>
        <v>462</v>
      </c>
      <c r="N6" s="16">
        <f>IF(O6&gt;=5,SUM(LARGE(D6:L6,1),LARGE(D6:L6,2),LARGE(D6:L6,3),LARGE(D6:L6,4),LARGE(D6:L6,5)),0)</f>
        <v>0</v>
      </c>
      <c r="O6" s="16">
        <f>COUNT(D6:L6)</f>
        <v>3</v>
      </c>
      <c r="P6" s="55">
        <f>SUM(M6/O6)</f>
        <v>154</v>
      </c>
    </row>
    <row r="7" spans="1:16" ht="12.75">
      <c r="A7" s="16">
        <v>6</v>
      </c>
      <c r="B7" s="26" t="s">
        <v>173</v>
      </c>
      <c r="C7" s="16" t="s">
        <v>111</v>
      </c>
      <c r="D7" s="16">
        <v>133</v>
      </c>
      <c r="E7" s="16">
        <v>142</v>
      </c>
      <c r="F7" s="16">
        <v>163</v>
      </c>
      <c r="G7" s="16">
        <v>142</v>
      </c>
      <c r="H7" s="16">
        <v>143</v>
      </c>
      <c r="I7" s="16">
        <v>176</v>
      </c>
      <c r="J7" s="16">
        <v>122</v>
      </c>
      <c r="K7" s="16">
        <v>190</v>
      </c>
      <c r="L7" s="16">
        <v>157</v>
      </c>
      <c r="M7" s="16">
        <f>SUM(D7:L7)</f>
        <v>1368</v>
      </c>
      <c r="N7" s="16">
        <f>IF(O7&gt;=5,SUM(LARGE(D7:L7,1),LARGE(D7:L7,2),LARGE(D7:L7,3),LARGE(D7:L7,4),LARGE(D7:L7,5)),0)</f>
        <v>829</v>
      </c>
      <c r="O7" s="16">
        <f>COUNT(D7:L7)</f>
        <v>9</v>
      </c>
      <c r="P7" s="55">
        <f>SUM(M7/O7)</f>
        <v>152</v>
      </c>
    </row>
    <row r="8" spans="1:16" ht="12.75">
      <c r="A8" s="16">
        <v>7</v>
      </c>
      <c r="B8" s="26" t="s">
        <v>121</v>
      </c>
      <c r="C8" s="16" t="s">
        <v>110</v>
      </c>
      <c r="D8" s="16">
        <v>163</v>
      </c>
      <c r="E8" s="16">
        <v>126</v>
      </c>
      <c r="F8" s="16">
        <v>160</v>
      </c>
      <c r="M8" s="16">
        <f>SUM(D8:L8)</f>
        <v>449</v>
      </c>
      <c r="N8" s="16">
        <f>IF(O8&gt;=5,SUM(LARGE(D8:L8,1),LARGE(D8:L8,2),LARGE(D8:L8,3),LARGE(D8:L8,4),LARGE(D8:L8,5)),0)</f>
        <v>0</v>
      </c>
      <c r="O8" s="16">
        <f>COUNT(D8:L8)</f>
        <v>3</v>
      </c>
      <c r="P8" s="55">
        <f>SUM(M8/O8)</f>
        <v>149.66666666666666</v>
      </c>
    </row>
    <row r="9" spans="1:16" ht="12.75">
      <c r="A9" s="16">
        <v>8</v>
      </c>
      <c r="B9" s="82" t="s">
        <v>184</v>
      </c>
      <c r="C9" s="16" t="s">
        <v>10</v>
      </c>
      <c r="J9" s="16">
        <v>128</v>
      </c>
      <c r="K9" s="16">
        <v>173</v>
      </c>
      <c r="L9" s="16">
        <v>146</v>
      </c>
      <c r="M9" s="16">
        <f>SUM(D9:L9)</f>
        <v>447</v>
      </c>
      <c r="N9" s="16">
        <f>IF(O9&gt;=5,SUM(LARGE(D9:L9,1),LARGE(D9:L9,2),LARGE(D9:L9,3),LARGE(D9:L9,4),LARGE(D9:L9,5)),0)</f>
        <v>0</v>
      </c>
      <c r="O9" s="16">
        <f>COUNT(D9:L9)</f>
        <v>3</v>
      </c>
      <c r="P9" s="55">
        <f>SUM(M9/O9)</f>
        <v>149</v>
      </c>
    </row>
    <row r="10" spans="1:16" ht="12.75">
      <c r="A10" s="16">
        <v>9</v>
      </c>
      <c r="B10" s="26" t="s">
        <v>50</v>
      </c>
      <c r="C10" s="16" t="s">
        <v>8</v>
      </c>
      <c r="D10" s="16">
        <v>166</v>
      </c>
      <c r="E10" s="16">
        <v>160</v>
      </c>
      <c r="F10" s="16">
        <v>144</v>
      </c>
      <c r="G10" s="16">
        <v>130</v>
      </c>
      <c r="I10" s="16">
        <v>168</v>
      </c>
      <c r="J10" s="16">
        <v>146</v>
      </c>
      <c r="K10" s="16">
        <v>123</v>
      </c>
      <c r="L10" s="16">
        <v>148</v>
      </c>
      <c r="M10" s="16">
        <f>SUM(D10:L10)</f>
        <v>1185</v>
      </c>
      <c r="N10" s="16">
        <f>IF(O10&gt;=5,SUM(LARGE(D10:L10,1),LARGE(D10:L10,2),LARGE(D10:L10,3),LARGE(D10:L10,4),LARGE(D10:L10,5)),0)</f>
        <v>788</v>
      </c>
      <c r="O10" s="16">
        <f>COUNT(D10:L10)</f>
        <v>8</v>
      </c>
      <c r="P10" s="55">
        <f>SUM(M10/O10)</f>
        <v>148.125</v>
      </c>
    </row>
    <row r="11" spans="1:16" ht="12.75">
      <c r="A11" s="16">
        <v>10</v>
      </c>
      <c r="B11" s="26" t="s">
        <v>42</v>
      </c>
      <c r="C11" s="16" t="s">
        <v>8</v>
      </c>
      <c r="D11" s="16">
        <v>160</v>
      </c>
      <c r="E11" s="16">
        <v>161</v>
      </c>
      <c r="F11" s="16">
        <v>164</v>
      </c>
      <c r="G11" s="16">
        <v>131</v>
      </c>
      <c r="H11" s="16">
        <v>140</v>
      </c>
      <c r="I11" s="16">
        <v>138</v>
      </c>
      <c r="J11" s="16">
        <v>98</v>
      </c>
      <c r="K11" s="16">
        <v>135</v>
      </c>
      <c r="L11" s="16">
        <v>174</v>
      </c>
      <c r="M11" s="16">
        <f>SUM(D11:L11)</f>
        <v>1301</v>
      </c>
      <c r="N11" s="16">
        <f>IF(O11&gt;=5,SUM(LARGE(D11:L11,1),LARGE(D11:L11,2),LARGE(D11:L11,3),LARGE(D11:L11,4),LARGE(D11:L11,5)),0)</f>
        <v>799</v>
      </c>
      <c r="O11" s="16">
        <f>COUNT(D11:L11)</f>
        <v>9</v>
      </c>
      <c r="P11" s="55">
        <f>SUM(M11/O11)</f>
        <v>144.55555555555554</v>
      </c>
    </row>
    <row r="12" spans="1:16" ht="12.75">
      <c r="A12" s="16">
        <v>11</v>
      </c>
      <c r="B12" s="26" t="s">
        <v>141</v>
      </c>
      <c r="C12" s="16" t="s">
        <v>8</v>
      </c>
      <c r="G12" s="16">
        <v>177</v>
      </c>
      <c r="H12" s="16">
        <v>111</v>
      </c>
      <c r="M12" s="16">
        <f>SUM(D12:L12)</f>
        <v>288</v>
      </c>
      <c r="N12" s="16">
        <f>IF(O12&gt;=5,SUM(LARGE(D12:L12,1),LARGE(D12:L12,2),LARGE(D12:L12,3),LARGE(D12:L12,4),LARGE(D12:L12,5)),0)</f>
        <v>0</v>
      </c>
      <c r="O12" s="16">
        <f>COUNT(D12:L12)</f>
        <v>2</v>
      </c>
      <c r="P12" s="55">
        <f>SUM(M12/O12)</f>
        <v>144</v>
      </c>
    </row>
    <row r="13" spans="1:16" ht="12.75">
      <c r="A13" s="16">
        <v>12</v>
      </c>
      <c r="B13" s="26" t="s">
        <v>114</v>
      </c>
      <c r="C13" s="16" t="s">
        <v>11</v>
      </c>
      <c r="D13" s="16">
        <v>167</v>
      </c>
      <c r="E13" s="16">
        <v>111</v>
      </c>
      <c r="F13" s="16">
        <v>150</v>
      </c>
      <c r="J13" s="16">
        <v>149</v>
      </c>
      <c r="K13" s="16">
        <v>167</v>
      </c>
      <c r="L13" s="16">
        <v>111</v>
      </c>
      <c r="M13" s="16">
        <f>SUM(D13:L13)</f>
        <v>855</v>
      </c>
      <c r="N13" s="16">
        <f>IF(O13&gt;=5,SUM(LARGE(D13:L13,1),LARGE(D13:L13,2),LARGE(D13:L13,3),LARGE(D13:L13,4),LARGE(D13:L13,5)),0)</f>
        <v>744</v>
      </c>
      <c r="O13" s="16">
        <f>COUNT(D13:L13)</f>
        <v>6</v>
      </c>
      <c r="P13" s="55">
        <f>SUM(M13/O13)</f>
        <v>142.5</v>
      </c>
    </row>
    <row r="14" spans="1:16" ht="12.75">
      <c r="A14" s="16">
        <v>13</v>
      </c>
      <c r="B14" s="26" t="s">
        <v>177</v>
      </c>
      <c r="C14" s="16" t="s">
        <v>39</v>
      </c>
      <c r="J14" s="16">
        <v>132</v>
      </c>
      <c r="K14" s="16">
        <v>161</v>
      </c>
      <c r="L14" s="16">
        <v>133</v>
      </c>
      <c r="M14" s="16">
        <f>SUM(D14:L14)</f>
        <v>426</v>
      </c>
      <c r="N14" s="16">
        <f>IF(O14&gt;=5,SUM(LARGE(D14:L14,1),LARGE(D14:L14,2),LARGE(D14:L14,3),LARGE(D14:L14,4),LARGE(D14:L14,5)),0)</f>
        <v>0</v>
      </c>
      <c r="O14" s="16">
        <f>COUNT(D14:L14)</f>
        <v>3</v>
      </c>
      <c r="P14" s="55">
        <f>SUM(M14/O14)</f>
        <v>142</v>
      </c>
    </row>
    <row r="15" spans="1:16" ht="12.75">
      <c r="A15" s="16">
        <v>14</v>
      </c>
      <c r="B15" s="13" t="s">
        <v>91</v>
      </c>
      <c r="C15" s="16" t="s">
        <v>59</v>
      </c>
      <c r="D15" s="16">
        <v>123</v>
      </c>
      <c r="E15" s="16">
        <v>163</v>
      </c>
      <c r="F15" s="16">
        <v>161</v>
      </c>
      <c r="G15" s="16">
        <v>160</v>
      </c>
      <c r="H15" s="16">
        <v>129</v>
      </c>
      <c r="I15" s="16">
        <v>143</v>
      </c>
      <c r="J15" s="16">
        <v>124</v>
      </c>
      <c r="K15" s="16">
        <v>121</v>
      </c>
      <c r="L15" s="16">
        <v>145</v>
      </c>
      <c r="M15" s="16">
        <f>SUM(D15:L15)</f>
        <v>1269</v>
      </c>
      <c r="N15" s="16">
        <f>IF(O15&gt;=5,SUM(LARGE(D15:L15,1),LARGE(D15:L15,2),LARGE(D15:L15,3),LARGE(D15:L15,4),LARGE(D15:L15,5)),0)</f>
        <v>772</v>
      </c>
      <c r="O15" s="16">
        <f>COUNT(D15:L15)</f>
        <v>9</v>
      </c>
      <c r="P15" s="55">
        <f>SUM(M15/O15)</f>
        <v>141</v>
      </c>
    </row>
    <row r="16" spans="1:16" ht="12.75">
      <c r="A16" s="16">
        <v>15</v>
      </c>
      <c r="B16" s="27" t="s">
        <v>61</v>
      </c>
      <c r="C16" s="16" t="s">
        <v>9</v>
      </c>
      <c r="D16" s="16">
        <v>128</v>
      </c>
      <c r="E16" s="16">
        <v>127</v>
      </c>
      <c r="F16" s="16">
        <v>165</v>
      </c>
      <c r="G16" s="16">
        <v>133</v>
      </c>
      <c r="H16" s="16">
        <v>156</v>
      </c>
      <c r="I16" s="16">
        <v>120</v>
      </c>
      <c r="J16" s="16">
        <v>161</v>
      </c>
      <c r="K16" s="16">
        <v>122</v>
      </c>
      <c r="L16" s="16">
        <v>153</v>
      </c>
      <c r="M16" s="16">
        <f>SUM(D16:L16)</f>
        <v>1265</v>
      </c>
      <c r="N16" s="16">
        <f>IF(O16&gt;=5,SUM(LARGE(D16:L16,1),LARGE(D16:L16,2),LARGE(D16:L16,3),LARGE(D16:L16,4),LARGE(D16:L16,5)),0)</f>
        <v>768</v>
      </c>
      <c r="O16" s="16">
        <f>COUNT(D16:L16)</f>
        <v>9</v>
      </c>
      <c r="P16" s="55">
        <f>SUM(M16/O16)</f>
        <v>140.55555555555554</v>
      </c>
    </row>
    <row r="17" spans="1:16" ht="12.75">
      <c r="A17" s="16">
        <v>16</v>
      </c>
      <c r="B17" s="26" t="s">
        <v>44</v>
      </c>
      <c r="C17" s="16" t="s">
        <v>11</v>
      </c>
      <c r="D17" s="16">
        <v>126</v>
      </c>
      <c r="F17" s="16">
        <v>177</v>
      </c>
      <c r="G17" s="16">
        <v>161</v>
      </c>
      <c r="H17" s="16">
        <v>128</v>
      </c>
      <c r="I17" s="16">
        <v>105</v>
      </c>
      <c r="M17" s="16">
        <f>SUM(D17:L17)</f>
        <v>697</v>
      </c>
      <c r="N17" s="16">
        <f>IF(O17&gt;=5,SUM(LARGE(D17:L17,1),LARGE(D17:L17,2),LARGE(D17:L17,3),LARGE(D17:L17,4),LARGE(D17:L17,5)),0)</f>
        <v>697</v>
      </c>
      <c r="O17" s="16">
        <f>COUNT(D17:L17)</f>
        <v>5</v>
      </c>
      <c r="P17" s="55">
        <f>SUM(M17/O17)</f>
        <v>139.4</v>
      </c>
    </row>
    <row r="18" spans="1:16" ht="12.75">
      <c r="A18" s="16">
        <v>17</v>
      </c>
      <c r="B18" s="13" t="s">
        <v>98</v>
      </c>
      <c r="C18" s="16" t="s">
        <v>10</v>
      </c>
      <c r="D18" s="16">
        <v>152</v>
      </c>
      <c r="E18" s="16">
        <v>116</v>
      </c>
      <c r="F18" s="16">
        <v>128</v>
      </c>
      <c r="J18" s="16">
        <v>147</v>
      </c>
      <c r="K18" s="16">
        <v>167</v>
      </c>
      <c r="L18" s="16">
        <v>126</v>
      </c>
      <c r="M18" s="16">
        <f>SUM(D18:L18)</f>
        <v>836</v>
      </c>
      <c r="N18" s="16">
        <f>IF(O18&gt;=5,SUM(LARGE(D18:L18,1),LARGE(D18:L18,2),LARGE(D18:L18,3),LARGE(D18:L18,4),LARGE(D18:L18,5)),0)</f>
        <v>720</v>
      </c>
      <c r="O18" s="16">
        <f>COUNT(D18:L18)</f>
        <v>6</v>
      </c>
      <c r="P18" s="55">
        <f>SUM(M18/O18)</f>
        <v>139.33333333333334</v>
      </c>
    </row>
    <row r="19" spans="1:16" ht="12.75">
      <c r="A19" s="16">
        <v>18</v>
      </c>
      <c r="B19" s="26" t="s">
        <v>66</v>
      </c>
      <c r="C19" s="16" t="s">
        <v>11</v>
      </c>
      <c r="D19" s="16">
        <v>133</v>
      </c>
      <c r="G19" s="16">
        <v>119</v>
      </c>
      <c r="H19" s="16">
        <v>193</v>
      </c>
      <c r="I19" s="16">
        <v>112</v>
      </c>
      <c r="J19" s="16">
        <v>163</v>
      </c>
      <c r="K19" s="16">
        <v>116</v>
      </c>
      <c r="L19" s="16">
        <v>117</v>
      </c>
      <c r="M19" s="16">
        <f>SUM(D19:L19)</f>
        <v>953</v>
      </c>
      <c r="N19" s="16">
        <f>IF(O19&gt;=5,SUM(LARGE(D19:L19,1),LARGE(D19:L19,2),LARGE(D19:L19,3),LARGE(D19:L19,4),LARGE(D19:L19,5)),0)</f>
        <v>725</v>
      </c>
      <c r="O19" s="16">
        <f>COUNT(D19:L19)</f>
        <v>7</v>
      </c>
      <c r="P19" s="55">
        <f>SUM(M19/O19)</f>
        <v>136.14285714285714</v>
      </c>
    </row>
    <row r="20" spans="1:16" ht="12.75">
      <c r="A20" s="16">
        <v>19</v>
      </c>
      <c r="B20" s="26" t="s">
        <v>127</v>
      </c>
      <c r="C20" s="16" t="s">
        <v>59</v>
      </c>
      <c r="D20" s="16">
        <v>102</v>
      </c>
      <c r="E20" s="16">
        <v>148</v>
      </c>
      <c r="F20" s="16">
        <v>113</v>
      </c>
      <c r="G20" s="16">
        <v>122</v>
      </c>
      <c r="H20" s="16">
        <v>150</v>
      </c>
      <c r="I20" s="16">
        <v>129</v>
      </c>
      <c r="J20" s="16">
        <v>145</v>
      </c>
      <c r="K20" s="16">
        <v>144</v>
      </c>
      <c r="L20" s="16">
        <v>164</v>
      </c>
      <c r="M20" s="16">
        <f>SUM(D20:L20)</f>
        <v>1217</v>
      </c>
      <c r="N20" s="16">
        <f>IF(O20&gt;=5,SUM(LARGE(D20:L20,1),LARGE(D20:L20,2),LARGE(D20:L20,3),LARGE(D20:L20,4),LARGE(D20:L20,5)),0)</f>
        <v>751</v>
      </c>
      <c r="O20" s="16">
        <f>COUNT(D20:L20)</f>
        <v>9</v>
      </c>
      <c r="P20" s="55">
        <f>SUM(M20/O20)</f>
        <v>135.22222222222223</v>
      </c>
    </row>
    <row r="21" spans="1:16" ht="12.75">
      <c r="A21" s="16">
        <v>20</v>
      </c>
      <c r="B21" s="26" t="s">
        <v>147</v>
      </c>
      <c r="C21" s="16" t="s">
        <v>38</v>
      </c>
      <c r="G21" s="16">
        <v>140</v>
      </c>
      <c r="H21" s="16">
        <v>149</v>
      </c>
      <c r="I21" s="16">
        <v>149</v>
      </c>
      <c r="J21" s="16">
        <v>94</v>
      </c>
      <c r="K21" s="16">
        <v>144</v>
      </c>
      <c r="L21" s="16">
        <v>135</v>
      </c>
      <c r="M21" s="16">
        <f>SUM(D21:L21)</f>
        <v>811</v>
      </c>
      <c r="N21" s="16">
        <f>IF(O21&gt;=5,SUM(LARGE(D21:L21,1),LARGE(D21:L21,2),LARGE(D21:L21,3),LARGE(D21:L21,4),LARGE(D21:L21,5)),0)</f>
        <v>717</v>
      </c>
      <c r="O21" s="16">
        <f>COUNT(D21:L21)</f>
        <v>6</v>
      </c>
      <c r="P21" s="55">
        <f>SUM(M21/O21)</f>
        <v>135.16666666666666</v>
      </c>
    </row>
    <row r="22" spans="1:16" ht="12.75">
      <c r="A22" s="16">
        <v>21</v>
      </c>
      <c r="B22" s="26" t="s">
        <v>179</v>
      </c>
      <c r="C22" s="16" t="s">
        <v>11</v>
      </c>
      <c r="J22" s="16">
        <v>140</v>
      </c>
      <c r="K22" s="16">
        <v>122</v>
      </c>
      <c r="L22" s="16">
        <v>140</v>
      </c>
      <c r="M22" s="16">
        <f>SUM(D22:L22)</f>
        <v>402</v>
      </c>
      <c r="N22" s="16">
        <f>IF(O22&gt;=5,SUM(LARGE(D22:L22,1),LARGE(D22:L22,2),LARGE(D22:L22,3),LARGE(D22:L22,4),LARGE(D22:L22,5)),0)</f>
        <v>0</v>
      </c>
      <c r="O22" s="16">
        <f>COUNT(D22:L22)</f>
        <v>3</v>
      </c>
      <c r="P22" s="55">
        <f>SUM(M22/O22)</f>
        <v>134</v>
      </c>
    </row>
    <row r="23" spans="1:16" ht="12.75">
      <c r="A23" s="16">
        <v>22</v>
      </c>
      <c r="B23" s="26" t="s">
        <v>129</v>
      </c>
      <c r="C23" s="16" t="s">
        <v>59</v>
      </c>
      <c r="D23" s="16">
        <v>131</v>
      </c>
      <c r="F23" s="16">
        <v>155</v>
      </c>
      <c r="H23" s="16">
        <v>98</v>
      </c>
      <c r="I23" s="16">
        <v>144</v>
      </c>
      <c r="M23" s="16">
        <f>SUM(D23:L23)</f>
        <v>528</v>
      </c>
      <c r="N23" s="16">
        <f>IF(O23&gt;=5,SUM(LARGE(D23:L23,1),LARGE(D23:L23,2),LARGE(D23:L23,3),LARGE(D23:L23,4),LARGE(D23:L23,5)),0)</f>
        <v>0</v>
      </c>
      <c r="O23" s="16">
        <f>COUNT(D23:L23)</f>
        <v>4</v>
      </c>
      <c r="P23" s="55">
        <f>SUM(M23/O23)</f>
        <v>132</v>
      </c>
    </row>
    <row r="24" spans="1:16" ht="12.75">
      <c r="A24" s="16">
        <v>22</v>
      </c>
      <c r="B24" s="26" t="s">
        <v>182</v>
      </c>
      <c r="C24" s="16" t="s">
        <v>59</v>
      </c>
      <c r="J24" s="16">
        <v>124</v>
      </c>
      <c r="K24" s="16">
        <v>132</v>
      </c>
      <c r="L24" s="16">
        <v>138</v>
      </c>
      <c r="M24" s="16">
        <f>SUM(D24:L24)</f>
        <v>394</v>
      </c>
      <c r="N24" s="16">
        <f>IF(O24&gt;=5,SUM(LARGE(D24:L24,1),LARGE(D24:L24,2),LARGE(D24:L24,3),LARGE(D24:L24,4),LARGE(D24:L24,5)),0)</f>
        <v>0</v>
      </c>
      <c r="O24" s="16">
        <f>COUNT(D24:L24)</f>
        <v>3</v>
      </c>
      <c r="P24" s="55">
        <f>SUM(M24/O24)</f>
        <v>131.33333333333334</v>
      </c>
    </row>
    <row r="25" spans="1:16" ht="12.75">
      <c r="A25" s="16">
        <v>22</v>
      </c>
      <c r="B25" s="26" t="s">
        <v>181</v>
      </c>
      <c r="C25" s="16" t="s">
        <v>8</v>
      </c>
      <c r="J25" s="16">
        <v>131</v>
      </c>
      <c r="K25" s="16">
        <v>150</v>
      </c>
      <c r="L25" s="16">
        <v>113</v>
      </c>
      <c r="M25" s="16">
        <f>SUM(D25:L25)</f>
        <v>394</v>
      </c>
      <c r="N25" s="16">
        <f>IF(O25&gt;=5,SUM(LARGE(D25:L25,1),LARGE(D25:L25,2),LARGE(D25:L25,3),LARGE(D25:L25,4),LARGE(D25:L25,5)),0)</f>
        <v>0</v>
      </c>
      <c r="O25" s="16">
        <f>COUNT(D25:L25)</f>
        <v>3</v>
      </c>
      <c r="P25" s="55">
        <f>SUM(M25/O25)</f>
        <v>131.33333333333334</v>
      </c>
    </row>
    <row r="26" spans="1:16" ht="12.75">
      <c r="A26" s="16">
        <v>25</v>
      </c>
      <c r="B26" s="26" t="s">
        <v>113</v>
      </c>
      <c r="C26" s="16" t="s">
        <v>11</v>
      </c>
      <c r="D26" s="16">
        <v>111</v>
      </c>
      <c r="E26" s="16">
        <v>164</v>
      </c>
      <c r="F26" s="16">
        <v>117</v>
      </c>
      <c r="G26" s="16">
        <v>126</v>
      </c>
      <c r="H26" s="16">
        <v>121</v>
      </c>
      <c r="I26" s="16">
        <v>104</v>
      </c>
      <c r="J26" s="16">
        <v>137</v>
      </c>
      <c r="K26" s="16">
        <v>165</v>
      </c>
      <c r="L26" s="16">
        <v>137</v>
      </c>
      <c r="M26" s="16">
        <f>SUM(D26:L26)</f>
        <v>1182</v>
      </c>
      <c r="N26" s="16">
        <f>IF(O26&gt;=5,SUM(LARGE(D26:L26,1),LARGE(D26:L26,2),LARGE(D26:L26,3),LARGE(D26:L26,4),LARGE(D26:L26,5)),0)</f>
        <v>729</v>
      </c>
      <c r="O26" s="16">
        <f>COUNT(D26:L26)</f>
        <v>9</v>
      </c>
      <c r="P26" s="55">
        <f>SUM(M26/O26)</f>
        <v>131.33333333333334</v>
      </c>
    </row>
    <row r="27" spans="1:16" ht="12.75">
      <c r="A27" s="16">
        <v>26</v>
      </c>
      <c r="B27" s="26" t="s">
        <v>161</v>
      </c>
      <c r="C27" s="16" t="s">
        <v>111</v>
      </c>
      <c r="G27" s="16">
        <v>144</v>
      </c>
      <c r="H27" s="16">
        <v>143</v>
      </c>
      <c r="I27" s="16">
        <v>120</v>
      </c>
      <c r="J27" s="16">
        <v>142</v>
      </c>
      <c r="K27" s="16">
        <v>131</v>
      </c>
      <c r="L27" s="16">
        <v>106</v>
      </c>
      <c r="M27" s="16">
        <f>SUM(D27:L27)</f>
        <v>786</v>
      </c>
      <c r="N27" s="16">
        <f>IF(O27&gt;=5,SUM(LARGE(D27:L27,1),LARGE(D27:L27,2),LARGE(D27:L27,3),LARGE(D27:L27,4),LARGE(D27:L27,5)),0)</f>
        <v>680</v>
      </c>
      <c r="O27" s="16">
        <f>COUNT(D27:L27)</f>
        <v>6</v>
      </c>
      <c r="P27" s="55">
        <f>SUM(M27/O27)</f>
        <v>131</v>
      </c>
    </row>
    <row r="28" spans="1:16" ht="12.75">
      <c r="A28" s="16">
        <v>27</v>
      </c>
      <c r="B28" s="13" t="s">
        <v>40</v>
      </c>
      <c r="C28" s="16" t="s">
        <v>8</v>
      </c>
      <c r="D28" s="16">
        <v>136</v>
      </c>
      <c r="E28" s="16">
        <v>137</v>
      </c>
      <c r="F28" s="16">
        <v>122</v>
      </c>
      <c r="H28" s="16">
        <v>112</v>
      </c>
      <c r="I28" s="16">
        <v>113</v>
      </c>
      <c r="J28" s="16">
        <v>151</v>
      </c>
      <c r="K28" s="16">
        <v>108</v>
      </c>
      <c r="L28" s="16">
        <v>167</v>
      </c>
      <c r="M28" s="16">
        <f>SUM(D28:L28)</f>
        <v>1046</v>
      </c>
      <c r="N28" s="16">
        <f>IF(O28&gt;=5,SUM(LARGE(D28:L28,1),LARGE(D28:L28,2),LARGE(D28:L28,3),LARGE(D28:L28,4),LARGE(D28:L28,5)),0)</f>
        <v>713</v>
      </c>
      <c r="O28" s="16">
        <f>COUNT(D28:L28)</f>
        <v>8</v>
      </c>
      <c r="P28" s="55">
        <f>SUM(M28/O28)</f>
        <v>130.75</v>
      </c>
    </row>
    <row r="29" spans="1:16" ht="12.75">
      <c r="A29" s="16">
        <v>28</v>
      </c>
      <c r="B29" s="13" t="s">
        <v>62</v>
      </c>
      <c r="C29" s="16" t="s">
        <v>10</v>
      </c>
      <c r="D29" s="16">
        <v>149</v>
      </c>
      <c r="E29" s="16">
        <v>133</v>
      </c>
      <c r="F29" s="16">
        <v>155</v>
      </c>
      <c r="G29" s="16">
        <v>89</v>
      </c>
      <c r="H29" s="16">
        <v>141</v>
      </c>
      <c r="I29" s="16">
        <v>174</v>
      </c>
      <c r="J29" s="16">
        <v>120</v>
      </c>
      <c r="K29" s="16">
        <v>109</v>
      </c>
      <c r="L29" s="16">
        <v>104</v>
      </c>
      <c r="M29" s="16">
        <f>SUM(D29:L29)</f>
        <v>1174</v>
      </c>
      <c r="N29" s="16">
        <f>IF(O29&gt;=5,SUM(LARGE(D29:L29,1),LARGE(D29:L29,2),LARGE(D29:L29,3),LARGE(D29:L29,4),LARGE(D29:L29,5)),0)</f>
        <v>752</v>
      </c>
      <c r="O29" s="16">
        <f>COUNT(D29:L29)</f>
        <v>9</v>
      </c>
      <c r="P29" s="55">
        <f>SUM(M29/O29)</f>
        <v>130.44444444444446</v>
      </c>
    </row>
    <row r="30" spans="1:16" ht="12.75">
      <c r="A30" s="16">
        <v>29</v>
      </c>
      <c r="B30" s="13" t="s">
        <v>78</v>
      </c>
      <c r="C30" s="16" t="s">
        <v>10</v>
      </c>
      <c r="D30" s="16">
        <v>100</v>
      </c>
      <c r="E30" s="16">
        <v>146</v>
      </c>
      <c r="F30" s="16">
        <v>114</v>
      </c>
      <c r="G30" s="16">
        <v>147</v>
      </c>
      <c r="H30" s="16">
        <v>142</v>
      </c>
      <c r="I30" s="16">
        <v>133</v>
      </c>
      <c r="M30" s="16">
        <f>SUM(D30:L30)</f>
        <v>782</v>
      </c>
      <c r="N30" s="16">
        <f>IF(O30&gt;=5,SUM(LARGE(D30:L30,1),LARGE(D30:L30,2),LARGE(D30:L30,3),LARGE(D30:L30,4),LARGE(D30:L30,5)),0)</f>
        <v>682</v>
      </c>
      <c r="O30" s="16">
        <f>COUNT(D30:L30)</f>
        <v>6</v>
      </c>
      <c r="P30" s="55">
        <f>SUM(M30/O30)</f>
        <v>130.33333333333334</v>
      </c>
    </row>
    <row r="31" spans="1:16" ht="12.75">
      <c r="A31" s="16">
        <v>30</v>
      </c>
      <c r="B31" s="26" t="s">
        <v>163</v>
      </c>
      <c r="C31" s="16" t="s">
        <v>39</v>
      </c>
      <c r="D31" s="16">
        <v>109</v>
      </c>
      <c r="E31" s="16">
        <v>177</v>
      </c>
      <c r="F31" s="16">
        <v>118</v>
      </c>
      <c r="G31" s="16">
        <v>156</v>
      </c>
      <c r="H31" s="16">
        <v>86</v>
      </c>
      <c r="I31" s="16">
        <v>122</v>
      </c>
      <c r="J31" s="16">
        <v>130</v>
      </c>
      <c r="K31" s="16">
        <v>163</v>
      </c>
      <c r="L31" s="16">
        <v>110</v>
      </c>
      <c r="M31" s="16">
        <f>SUM(D31:L31)</f>
        <v>1171</v>
      </c>
      <c r="N31" s="16">
        <f>IF(O31&gt;=5,SUM(LARGE(D31:L31,1),LARGE(D31:L31,2),LARGE(D31:L31,3),LARGE(D31:L31,4),LARGE(D31:L31,5)),0)</f>
        <v>748</v>
      </c>
      <c r="O31" s="16">
        <f>COUNT(D31:L31)</f>
        <v>9</v>
      </c>
      <c r="P31" s="55">
        <f>SUM(M31/O31)</f>
        <v>130.11111111111111</v>
      </c>
    </row>
    <row r="32" spans="1:16" ht="12.75">
      <c r="A32" s="16">
        <v>31</v>
      </c>
      <c r="B32" s="26" t="s">
        <v>150</v>
      </c>
      <c r="C32" s="16" t="s">
        <v>110</v>
      </c>
      <c r="G32" s="16">
        <v>136</v>
      </c>
      <c r="H32" s="16">
        <v>130</v>
      </c>
      <c r="I32" s="16">
        <v>124</v>
      </c>
      <c r="M32" s="16">
        <f>SUM(D32:L32)</f>
        <v>390</v>
      </c>
      <c r="N32" s="16">
        <f>IF(O32&gt;=5,SUM(LARGE(D32:L32,1),LARGE(D32:L32,2),LARGE(D32:L32,3),LARGE(D32:L32,4),LARGE(D32:L32,5)),0)</f>
        <v>0</v>
      </c>
      <c r="O32" s="16">
        <f>COUNT(D32:L32)</f>
        <v>3</v>
      </c>
      <c r="P32" s="55">
        <f>SUM(M32/O32)</f>
        <v>130</v>
      </c>
    </row>
    <row r="33" spans="1:16" ht="12.75">
      <c r="A33" s="16">
        <v>32</v>
      </c>
      <c r="B33" s="26" t="s">
        <v>72</v>
      </c>
      <c r="C33" s="16" t="s">
        <v>38</v>
      </c>
      <c r="D33" s="16">
        <v>156</v>
      </c>
      <c r="E33" s="16">
        <v>107</v>
      </c>
      <c r="F33" s="16">
        <v>134</v>
      </c>
      <c r="G33" s="16">
        <v>127</v>
      </c>
      <c r="H33" s="16">
        <v>103</v>
      </c>
      <c r="I33" s="16">
        <v>101</v>
      </c>
      <c r="J33" s="16">
        <v>133</v>
      </c>
      <c r="K33" s="16">
        <v>142</v>
      </c>
      <c r="L33" s="16">
        <v>150</v>
      </c>
      <c r="M33" s="16">
        <f>SUM(D33:L33)</f>
        <v>1153</v>
      </c>
      <c r="N33" s="16">
        <f>IF(O33&gt;=5,SUM(LARGE(D33:L33,1),LARGE(D33:L33,2),LARGE(D33:L33,3),LARGE(D33:L33,4),LARGE(D33:L33,5)),0)</f>
        <v>715</v>
      </c>
      <c r="O33" s="16">
        <f>COUNT(D33:L33)</f>
        <v>9</v>
      </c>
      <c r="P33" s="55">
        <f>SUM(M33/O33)</f>
        <v>128.11111111111111</v>
      </c>
    </row>
    <row r="34" spans="1:16" ht="12.75">
      <c r="A34" s="16">
        <v>33</v>
      </c>
      <c r="B34" s="26" t="s">
        <v>73</v>
      </c>
      <c r="C34" s="16" t="s">
        <v>9</v>
      </c>
      <c r="D34" s="16">
        <v>117</v>
      </c>
      <c r="E34" s="16">
        <v>144</v>
      </c>
      <c r="F34" s="16">
        <v>136</v>
      </c>
      <c r="G34" s="16">
        <v>120</v>
      </c>
      <c r="H34" s="16">
        <v>110</v>
      </c>
      <c r="I34" s="16">
        <v>118</v>
      </c>
      <c r="J34" s="16">
        <v>134</v>
      </c>
      <c r="K34" s="16">
        <v>98</v>
      </c>
      <c r="L34" s="16">
        <v>173</v>
      </c>
      <c r="M34" s="16">
        <f>SUM(D34:L34)</f>
        <v>1150</v>
      </c>
      <c r="N34" s="16">
        <f>IF(O34&gt;=5,SUM(LARGE(D34:L34,1),LARGE(D34:L34,2),LARGE(D34:L34,3),LARGE(D34:L34,4),LARGE(D34:L34,5)),0)</f>
        <v>707</v>
      </c>
      <c r="O34" s="16">
        <f>COUNT(D34:L34)</f>
        <v>9</v>
      </c>
      <c r="P34" s="55">
        <f>SUM(M34/O34)</f>
        <v>127.77777777777777</v>
      </c>
    </row>
    <row r="35" spans="1:16" ht="12.75">
      <c r="A35" s="16">
        <v>34</v>
      </c>
      <c r="B35" s="13" t="s">
        <v>132</v>
      </c>
      <c r="C35" s="17" t="s">
        <v>111</v>
      </c>
      <c r="D35" s="16">
        <v>138</v>
      </c>
      <c r="E35" s="16">
        <v>98</v>
      </c>
      <c r="F35" s="16">
        <v>134</v>
      </c>
      <c r="K35" s="16">
        <v>138</v>
      </c>
      <c r="M35" s="16">
        <f>SUM(D35:L35)</f>
        <v>508</v>
      </c>
      <c r="N35" s="16">
        <f>IF(O35&gt;=5,SUM(LARGE(D35:L35,1),LARGE(D35:L35,2),LARGE(D35:L35,3),LARGE(D35:L35,4),LARGE(D35:L35,5)),0)</f>
        <v>0</v>
      </c>
      <c r="O35" s="16">
        <f>COUNT(D35:L35)</f>
        <v>4</v>
      </c>
      <c r="P35" s="55">
        <f>SUM(M35/O35)</f>
        <v>127</v>
      </c>
    </row>
    <row r="36" spans="1:16" ht="12.75">
      <c r="A36" s="16">
        <v>35</v>
      </c>
      <c r="B36" s="13" t="s">
        <v>123</v>
      </c>
      <c r="C36" s="16" t="s">
        <v>110</v>
      </c>
      <c r="D36" s="16">
        <v>113</v>
      </c>
      <c r="E36" s="16">
        <v>112</v>
      </c>
      <c r="F36" s="16">
        <v>125</v>
      </c>
      <c r="G36" s="16">
        <v>107</v>
      </c>
      <c r="H36" s="16">
        <v>107</v>
      </c>
      <c r="I36" s="16">
        <v>131</v>
      </c>
      <c r="J36" s="16">
        <v>155</v>
      </c>
      <c r="K36" s="16">
        <v>126</v>
      </c>
      <c r="L36" s="16">
        <v>162</v>
      </c>
      <c r="M36" s="16">
        <f>SUM(D36:L36)</f>
        <v>1138</v>
      </c>
      <c r="N36" s="16">
        <f>IF(O36&gt;=5,SUM(LARGE(D36:L36,1),LARGE(D36:L36,2),LARGE(D36:L36,3),LARGE(D36:L36,4),LARGE(D36:L36,5)),0)</f>
        <v>699</v>
      </c>
      <c r="O36" s="16">
        <f>COUNT(D36:L36)</f>
        <v>9</v>
      </c>
      <c r="P36" s="55">
        <f>SUM(M36/O36)</f>
        <v>126.44444444444444</v>
      </c>
    </row>
    <row r="37" spans="1:16" ht="12.75">
      <c r="A37" s="16">
        <v>36</v>
      </c>
      <c r="B37" s="13" t="s">
        <v>67</v>
      </c>
      <c r="C37" s="16" t="s">
        <v>58</v>
      </c>
      <c r="D37" s="16">
        <v>104</v>
      </c>
      <c r="E37" s="16">
        <v>146</v>
      </c>
      <c r="F37" s="16">
        <v>110</v>
      </c>
      <c r="G37" s="16">
        <v>130</v>
      </c>
      <c r="H37" s="16">
        <v>123</v>
      </c>
      <c r="I37" s="16">
        <v>153</v>
      </c>
      <c r="J37" s="16">
        <v>114</v>
      </c>
      <c r="K37" s="16">
        <v>120</v>
      </c>
      <c r="L37" s="16">
        <v>118</v>
      </c>
      <c r="M37" s="16">
        <f>SUM(D37:L37)</f>
        <v>1118</v>
      </c>
      <c r="N37" s="16">
        <f>IF(O37&gt;=5,SUM(LARGE(D37:L37,1),LARGE(D37:L37,2),LARGE(D37:L37,3),LARGE(D37:L37,4),LARGE(D37:L37,5)),0)</f>
        <v>672</v>
      </c>
      <c r="O37" s="16">
        <f>COUNT(D37:L37)</f>
        <v>9</v>
      </c>
      <c r="P37" s="55">
        <f>SUM(M37/O37)</f>
        <v>124.22222222222223</v>
      </c>
    </row>
    <row r="38" spans="1:16" ht="12.75">
      <c r="A38" s="16">
        <v>37</v>
      </c>
      <c r="B38" s="13" t="s">
        <v>93</v>
      </c>
      <c r="C38" s="16" t="s">
        <v>12</v>
      </c>
      <c r="D38" s="16">
        <v>150</v>
      </c>
      <c r="E38" s="16">
        <v>111</v>
      </c>
      <c r="G38" s="16">
        <v>134</v>
      </c>
      <c r="H38" s="16">
        <v>126</v>
      </c>
      <c r="I38" s="16">
        <v>112</v>
      </c>
      <c r="J38" s="16">
        <v>106</v>
      </c>
      <c r="L38" s="16">
        <v>128</v>
      </c>
      <c r="M38" s="16">
        <f>SUM(D38:L38)</f>
        <v>867</v>
      </c>
      <c r="N38" s="16">
        <f>IF(O38&gt;=5,SUM(LARGE(D38:L38,1),LARGE(D38:L38,2),LARGE(D38:L38,3),LARGE(D38:L38,4),LARGE(D38:L38,5)),0)</f>
        <v>650</v>
      </c>
      <c r="O38" s="16">
        <f>COUNT(D38:L38)</f>
        <v>7</v>
      </c>
      <c r="P38" s="55">
        <f>SUM(M38/O38)</f>
        <v>123.85714285714286</v>
      </c>
    </row>
    <row r="39" spans="1:16" ht="12.75">
      <c r="A39" s="16">
        <v>38</v>
      </c>
      <c r="B39" s="26" t="s">
        <v>83</v>
      </c>
      <c r="C39" s="16" t="s">
        <v>58</v>
      </c>
      <c r="D39" s="16">
        <v>94</v>
      </c>
      <c r="E39" s="16">
        <v>119</v>
      </c>
      <c r="F39" s="16">
        <v>143</v>
      </c>
      <c r="J39" s="16">
        <v>145</v>
      </c>
      <c r="K39" s="16">
        <v>128</v>
      </c>
      <c r="L39" s="16">
        <v>111</v>
      </c>
      <c r="M39" s="16">
        <f>SUM(D39:L39)</f>
        <v>740</v>
      </c>
      <c r="N39" s="16">
        <f>IF(O39&gt;=5,SUM(LARGE(D39:L39,1),LARGE(D39:L39,2),LARGE(D39:L39,3),LARGE(D39:L39,4),LARGE(D39:L39,5)),0)</f>
        <v>646</v>
      </c>
      <c r="O39" s="16">
        <f>COUNT(D39:L39)</f>
        <v>6</v>
      </c>
      <c r="P39" s="55">
        <f>SUM(M39/O39)</f>
        <v>123.33333333333333</v>
      </c>
    </row>
    <row r="40" spans="1:16" ht="12.75">
      <c r="A40" s="16">
        <v>39</v>
      </c>
      <c r="B40" s="26" t="s">
        <v>84</v>
      </c>
      <c r="C40" s="16" t="s">
        <v>10</v>
      </c>
      <c r="D40" s="16">
        <v>107</v>
      </c>
      <c r="E40" s="16">
        <v>135</v>
      </c>
      <c r="F40" s="16">
        <v>134</v>
      </c>
      <c r="G40" s="16">
        <v>124</v>
      </c>
      <c r="H40" s="16">
        <v>140</v>
      </c>
      <c r="I40" s="16">
        <v>108</v>
      </c>
      <c r="J40" s="16">
        <v>118</v>
      </c>
      <c r="K40" s="16">
        <v>102</v>
      </c>
      <c r="L40" s="16">
        <v>136</v>
      </c>
      <c r="M40" s="16">
        <f>SUM(D40:L40)</f>
        <v>1104</v>
      </c>
      <c r="N40" s="16">
        <f>IF(O40&gt;=5,SUM(LARGE(D40:L40,1),LARGE(D40:L40,2),LARGE(D40:L40,3),LARGE(D40:L40,4),LARGE(D40:L40,5)),0)</f>
        <v>669</v>
      </c>
      <c r="O40" s="16">
        <f>COUNT(D40:L40)</f>
        <v>9</v>
      </c>
      <c r="P40" s="55">
        <f>SUM(M40/O40)</f>
        <v>122.66666666666667</v>
      </c>
    </row>
    <row r="41" spans="1:16" ht="12.75">
      <c r="A41" s="16">
        <v>40</v>
      </c>
      <c r="B41" s="13" t="s">
        <v>175</v>
      </c>
      <c r="C41" s="16" t="s">
        <v>38</v>
      </c>
      <c r="J41" s="16">
        <v>121</v>
      </c>
      <c r="K41" s="16">
        <v>124</v>
      </c>
      <c r="L41" s="16">
        <v>121</v>
      </c>
      <c r="M41" s="16">
        <f>SUM(D41:L41)</f>
        <v>366</v>
      </c>
      <c r="N41" s="16">
        <f>IF(O41&gt;=5,SUM(LARGE(D41:L41,1),LARGE(D41:L41,2),LARGE(D41:L41,3),LARGE(D41:L41,4),LARGE(D41:L41,5)),0)</f>
        <v>0</v>
      </c>
      <c r="O41" s="16">
        <f>COUNT(D41:L41)</f>
        <v>3</v>
      </c>
      <c r="P41" s="55">
        <f>SUM(M41/O41)</f>
        <v>122</v>
      </c>
    </row>
    <row r="42" spans="1:16" ht="12.75">
      <c r="A42" s="16">
        <v>41</v>
      </c>
      <c r="B42" s="13" t="s">
        <v>89</v>
      </c>
      <c r="C42" s="16" t="s">
        <v>12</v>
      </c>
      <c r="D42" s="16">
        <v>99</v>
      </c>
      <c r="E42" s="16">
        <v>123</v>
      </c>
      <c r="F42" s="16">
        <v>154</v>
      </c>
      <c r="G42" s="16">
        <v>117</v>
      </c>
      <c r="H42" s="16">
        <v>122</v>
      </c>
      <c r="I42" s="16">
        <v>105</v>
      </c>
      <c r="J42" s="16">
        <v>118</v>
      </c>
      <c r="K42" s="16">
        <v>149</v>
      </c>
      <c r="L42" s="16">
        <v>107</v>
      </c>
      <c r="M42" s="16">
        <f>SUM(D42:L42)</f>
        <v>1094</v>
      </c>
      <c r="N42" s="16">
        <f>IF(O42&gt;=5,SUM(LARGE(D42:L42,1),LARGE(D42:L42,2),LARGE(D42:L42,3),LARGE(D42:L42,4),LARGE(D42:L42,5)),0)</f>
        <v>666</v>
      </c>
      <c r="O42" s="16">
        <f>COUNT(D42:L42)</f>
        <v>9</v>
      </c>
      <c r="P42" s="55">
        <f>SUM(M42/O42)</f>
        <v>121.55555555555556</v>
      </c>
    </row>
    <row r="43" spans="1:16" ht="12.75">
      <c r="A43" s="16">
        <v>42</v>
      </c>
      <c r="B43" s="13" t="s">
        <v>118</v>
      </c>
      <c r="C43" s="16" t="s">
        <v>12</v>
      </c>
      <c r="D43" s="16">
        <v>140</v>
      </c>
      <c r="E43" s="16">
        <v>116</v>
      </c>
      <c r="F43" s="16">
        <v>108</v>
      </c>
      <c r="M43" s="16">
        <f>SUM(D43:L43)</f>
        <v>364</v>
      </c>
      <c r="N43" s="16">
        <f>IF(O43&gt;=5,SUM(LARGE(D43:L43,1),LARGE(D43:L43,2),LARGE(D43:L43,3),LARGE(D43:L43,4),LARGE(D43:L43,5)),0)</f>
        <v>0</v>
      </c>
      <c r="O43" s="16">
        <f>COUNT(D43:L43)</f>
        <v>3</v>
      </c>
      <c r="P43" s="55">
        <f>SUM(M43/O43)</f>
        <v>121.33333333333333</v>
      </c>
    </row>
    <row r="44" spans="1:16" ht="12.75">
      <c r="A44" s="16">
        <v>43</v>
      </c>
      <c r="B44" s="13" t="s">
        <v>47</v>
      </c>
      <c r="C44" s="16" t="s">
        <v>111</v>
      </c>
      <c r="D44" s="16">
        <v>120</v>
      </c>
      <c r="E44" s="16">
        <v>137</v>
      </c>
      <c r="F44" s="16">
        <v>133</v>
      </c>
      <c r="G44" s="16">
        <v>120</v>
      </c>
      <c r="H44" s="16">
        <v>115</v>
      </c>
      <c r="I44" s="16">
        <v>102</v>
      </c>
      <c r="J44" s="16">
        <v>122</v>
      </c>
      <c r="K44" s="16">
        <v>130</v>
      </c>
      <c r="L44" s="16">
        <v>107</v>
      </c>
      <c r="M44" s="16">
        <f>SUM(D44:L44)</f>
        <v>1086</v>
      </c>
      <c r="N44" s="16">
        <f>IF(O44&gt;=5,SUM(LARGE(D44:L44,1),LARGE(D44:L44,2),LARGE(D44:L44,3),LARGE(D44:L44,4),LARGE(D44:L44,5)),0)</f>
        <v>642</v>
      </c>
      <c r="O44" s="16">
        <f>COUNT(D44:L44)</f>
        <v>9</v>
      </c>
      <c r="P44" s="55">
        <f>SUM(M44/O44)</f>
        <v>120.66666666666667</v>
      </c>
    </row>
    <row r="45" spans="1:16" ht="12.75">
      <c r="A45" s="16">
        <v>44</v>
      </c>
      <c r="B45" s="13" t="s">
        <v>63</v>
      </c>
      <c r="C45" s="16" t="s">
        <v>38</v>
      </c>
      <c r="E45" s="16">
        <v>108</v>
      </c>
      <c r="F45" s="16">
        <v>126</v>
      </c>
      <c r="G45" s="16">
        <v>102</v>
      </c>
      <c r="H45" s="16">
        <v>116</v>
      </c>
      <c r="I45" s="16">
        <v>155</v>
      </c>
      <c r="J45" s="16">
        <v>96</v>
      </c>
      <c r="K45" s="16">
        <v>122</v>
      </c>
      <c r="L45" s="16">
        <v>133</v>
      </c>
      <c r="M45" s="16">
        <f>SUM(D45:L45)</f>
        <v>958</v>
      </c>
      <c r="N45" s="16">
        <f>IF(O45&gt;=5,SUM(LARGE(D45:L45,1),LARGE(D45:L45,2),LARGE(D45:L45,3),LARGE(D45:L45,4),LARGE(D45:L45,5)),0)</f>
        <v>652</v>
      </c>
      <c r="O45" s="16">
        <f>COUNT(D45:L45)</f>
        <v>8</v>
      </c>
      <c r="P45" s="55">
        <f>SUM(M45/O45)</f>
        <v>119.75</v>
      </c>
    </row>
    <row r="46" spans="1:16" ht="12.75">
      <c r="A46" s="16">
        <v>45</v>
      </c>
      <c r="B46" s="26" t="s">
        <v>174</v>
      </c>
      <c r="C46" s="16" t="s">
        <v>38</v>
      </c>
      <c r="K46" s="16">
        <v>123</v>
      </c>
      <c r="L46" s="16">
        <v>115</v>
      </c>
      <c r="M46" s="16">
        <f>SUM(D46:L46)</f>
        <v>238</v>
      </c>
      <c r="N46" s="16">
        <f>IF(O46&gt;=5,SUM(LARGE(D46:L46,1),LARGE(D46:L46,2),LARGE(D46:L46,3),LARGE(D46:L46,4),LARGE(D46:L46,5)),0)</f>
        <v>0</v>
      </c>
      <c r="O46" s="16">
        <f>COUNT(D46:L46)</f>
        <v>2</v>
      </c>
      <c r="P46" s="55">
        <f>SUM(M46/O46)</f>
        <v>119</v>
      </c>
    </row>
    <row r="47" spans="1:16" ht="12.75">
      <c r="A47" s="16">
        <v>46</v>
      </c>
      <c r="B47" s="26" t="s">
        <v>128</v>
      </c>
      <c r="C47" s="16" t="s">
        <v>59</v>
      </c>
      <c r="D47" s="16">
        <v>93</v>
      </c>
      <c r="E47" s="16">
        <v>132</v>
      </c>
      <c r="F47" s="16">
        <v>167</v>
      </c>
      <c r="G47" s="16">
        <v>89</v>
      </c>
      <c r="I47" s="16">
        <v>132</v>
      </c>
      <c r="J47" s="16">
        <v>96</v>
      </c>
      <c r="K47" s="16">
        <v>145</v>
      </c>
      <c r="L47" s="16">
        <v>98</v>
      </c>
      <c r="M47" s="16">
        <f>SUM(D47:L47)</f>
        <v>952</v>
      </c>
      <c r="N47" s="16">
        <f>IF(O47&gt;=5,SUM(LARGE(D47:L47,1),LARGE(D47:L47,2),LARGE(D47:L47,3),LARGE(D47:L47,4),LARGE(D47:L47,5)),0)</f>
        <v>674</v>
      </c>
      <c r="O47" s="16">
        <f>COUNT(D47:L47)</f>
        <v>8</v>
      </c>
      <c r="P47" s="55">
        <f>SUM(M47/O47)</f>
        <v>119</v>
      </c>
    </row>
    <row r="48" spans="1:16" ht="12.75">
      <c r="A48" s="16">
        <v>46</v>
      </c>
      <c r="B48" s="26" t="s">
        <v>122</v>
      </c>
      <c r="C48" s="16" t="s">
        <v>110</v>
      </c>
      <c r="D48" s="16">
        <v>124</v>
      </c>
      <c r="E48" s="16">
        <v>120</v>
      </c>
      <c r="F48" s="16">
        <v>113</v>
      </c>
      <c r="M48" s="16">
        <f>SUM(D48:L48)</f>
        <v>357</v>
      </c>
      <c r="N48" s="16">
        <f>IF(O48&gt;=5,SUM(LARGE(D48:L48,1),LARGE(D48:L48,2),LARGE(D48:L48,3),LARGE(D48:L48,4),LARGE(D48:L48,5)),0)</f>
        <v>0</v>
      </c>
      <c r="O48" s="16">
        <f>COUNT(D48:L48)</f>
        <v>3</v>
      </c>
      <c r="P48" s="55">
        <f>SUM(M48/O48)</f>
        <v>119</v>
      </c>
    </row>
    <row r="49" spans="1:16" ht="12.75">
      <c r="A49" s="16">
        <v>48</v>
      </c>
      <c r="B49" s="26" t="s">
        <v>117</v>
      </c>
      <c r="C49" s="16" t="s">
        <v>38</v>
      </c>
      <c r="D49" s="16">
        <v>113</v>
      </c>
      <c r="E49" s="16">
        <v>113</v>
      </c>
      <c r="F49" s="16">
        <v>128</v>
      </c>
      <c r="G49" s="16">
        <v>127</v>
      </c>
      <c r="H49" s="16">
        <v>132</v>
      </c>
      <c r="I49" s="16">
        <v>92</v>
      </c>
      <c r="J49" s="16">
        <v>101</v>
      </c>
      <c r="K49" s="16">
        <v>128</v>
      </c>
      <c r="L49" s="16">
        <v>131</v>
      </c>
      <c r="M49" s="16">
        <f>SUM(D49:L49)</f>
        <v>1065</v>
      </c>
      <c r="N49" s="16">
        <f>IF(O49&gt;=5,SUM(LARGE(D49:L49,1),LARGE(D49:L49,2),LARGE(D49:L49,3),LARGE(D49:L49,4),LARGE(D49:L49,5)),0)</f>
        <v>646</v>
      </c>
      <c r="O49" s="16">
        <f>COUNT(D49:L49)</f>
        <v>9</v>
      </c>
      <c r="P49" s="55">
        <f>SUM(M49/O49)</f>
        <v>118.33333333333333</v>
      </c>
    </row>
    <row r="50" spans="1:16" ht="12.75">
      <c r="A50" s="16">
        <v>49</v>
      </c>
      <c r="B50" s="26" t="s">
        <v>69</v>
      </c>
      <c r="C50" s="16" t="s">
        <v>12</v>
      </c>
      <c r="D50" s="16">
        <v>81</v>
      </c>
      <c r="E50" s="16">
        <v>117</v>
      </c>
      <c r="F50" s="16">
        <v>120</v>
      </c>
      <c r="G50" s="16">
        <v>107</v>
      </c>
      <c r="H50" s="16">
        <v>123</v>
      </c>
      <c r="I50" s="16">
        <v>145</v>
      </c>
      <c r="J50" s="16">
        <v>114</v>
      </c>
      <c r="K50" s="16">
        <v>131</v>
      </c>
      <c r="L50" s="16">
        <v>116</v>
      </c>
      <c r="M50" s="16">
        <f>SUM(D50:L50)</f>
        <v>1054</v>
      </c>
      <c r="N50" s="16">
        <f>IF(O50&gt;=5,SUM(LARGE(D50:L50,1),LARGE(D50:L50,2),LARGE(D50:L50,3),LARGE(D50:L50,4),LARGE(D50:L50,5)),0)</f>
        <v>636</v>
      </c>
      <c r="O50" s="16">
        <f>COUNT(D50:L50)</f>
        <v>9</v>
      </c>
      <c r="P50" s="55">
        <f>SUM(M50/O50)</f>
        <v>117.11111111111111</v>
      </c>
    </row>
    <row r="51" spans="1:16" ht="12.75">
      <c r="A51" s="16">
        <v>50</v>
      </c>
      <c r="B51" s="26" t="s">
        <v>116</v>
      </c>
      <c r="C51" s="16" t="s">
        <v>38</v>
      </c>
      <c r="D51" s="16">
        <v>128</v>
      </c>
      <c r="E51" s="16">
        <v>108</v>
      </c>
      <c r="F51" s="16">
        <v>105</v>
      </c>
      <c r="M51" s="16">
        <f>SUM(D51:L51)</f>
        <v>341</v>
      </c>
      <c r="N51" s="16">
        <f>IF(O51&gt;=5,SUM(LARGE(D51:L51,1),LARGE(D51:L51,2),LARGE(D51:L51,3),LARGE(D51:L51,4),LARGE(D51:L51,5)),0)</f>
        <v>0</v>
      </c>
      <c r="O51" s="16">
        <f>COUNT(D51:L51)</f>
        <v>3</v>
      </c>
      <c r="P51" s="55">
        <f>SUM(M51/O51)</f>
        <v>113.66666666666667</v>
      </c>
    </row>
    <row r="52" spans="1:16" ht="12.75">
      <c r="A52" s="16">
        <v>51</v>
      </c>
      <c r="B52" s="26" t="s">
        <v>120</v>
      </c>
      <c r="C52" s="16" t="s">
        <v>110</v>
      </c>
      <c r="D52" s="16">
        <v>113</v>
      </c>
      <c r="E52" s="16">
        <v>109</v>
      </c>
      <c r="F52" s="16">
        <v>119</v>
      </c>
      <c r="M52" s="16">
        <f>SUM(D52:L52)</f>
        <v>341</v>
      </c>
      <c r="N52" s="16">
        <f>IF(O52&gt;=5,SUM(LARGE(D52:L52,1),LARGE(D52:L52,2),LARGE(D52:L52,3),LARGE(D52:L52,4),LARGE(D52:L52,5)),0)</f>
        <v>0</v>
      </c>
      <c r="O52" s="16">
        <f>COUNT(D52:L52)</f>
        <v>3</v>
      </c>
      <c r="P52" s="55">
        <f>SUM(M52/O52)</f>
        <v>113.66666666666667</v>
      </c>
    </row>
    <row r="53" spans="1:16" ht="12.75">
      <c r="A53" s="16">
        <v>52</v>
      </c>
      <c r="B53" s="26" t="s">
        <v>164</v>
      </c>
      <c r="C53" s="16" t="s">
        <v>39</v>
      </c>
      <c r="D53" s="16">
        <v>89</v>
      </c>
      <c r="E53" s="16">
        <v>118</v>
      </c>
      <c r="F53" s="16">
        <v>90</v>
      </c>
      <c r="G53" s="16">
        <v>140</v>
      </c>
      <c r="H53" s="16">
        <v>124</v>
      </c>
      <c r="I53" s="16">
        <v>120</v>
      </c>
      <c r="M53" s="16">
        <f>SUM(D53:L53)</f>
        <v>681</v>
      </c>
      <c r="N53" s="16">
        <f>IF(O53&gt;=5,SUM(LARGE(D53:L53,1),LARGE(D53:L53,2),LARGE(D53:L53,3),LARGE(D53:L53,4),LARGE(D53:L53,5)),0)</f>
        <v>592</v>
      </c>
      <c r="O53" s="16">
        <f>COUNT(D53:L53)</f>
        <v>6</v>
      </c>
      <c r="P53" s="55">
        <f>SUM(M53/O53)</f>
        <v>113.5</v>
      </c>
    </row>
    <row r="54" spans="1:16" ht="12.75">
      <c r="A54" s="16">
        <v>53</v>
      </c>
      <c r="B54" s="26" t="s">
        <v>148</v>
      </c>
      <c r="C54" s="16" t="s">
        <v>12</v>
      </c>
      <c r="H54" s="16">
        <v>126</v>
      </c>
      <c r="I54" s="16">
        <v>96</v>
      </c>
      <c r="M54" s="16">
        <f>SUM(D54:L54)</f>
        <v>222</v>
      </c>
      <c r="N54" s="16">
        <f>IF(O54&gt;=5,SUM(LARGE(D54:L54,1),LARGE(D54:L54,2),LARGE(D54:L54,3),LARGE(D54:L54,4),LARGE(D54:L54,5)),0)</f>
        <v>0</v>
      </c>
      <c r="O54" s="16">
        <f>COUNT(D54:L54)</f>
        <v>2</v>
      </c>
      <c r="P54" s="55">
        <f>SUM(M54/O54)</f>
        <v>111</v>
      </c>
    </row>
    <row r="55" spans="1:16" ht="12.75">
      <c r="A55" s="16">
        <v>53</v>
      </c>
      <c r="B55" s="26" t="s">
        <v>45</v>
      </c>
      <c r="C55" s="16" t="s">
        <v>11</v>
      </c>
      <c r="E55" s="16">
        <v>114</v>
      </c>
      <c r="G55" s="16">
        <v>136</v>
      </c>
      <c r="H55" s="16">
        <v>101</v>
      </c>
      <c r="I55" s="16">
        <v>116</v>
      </c>
      <c r="J55" s="16">
        <v>98</v>
      </c>
      <c r="K55" s="16">
        <v>107</v>
      </c>
      <c r="L55" s="16">
        <v>105</v>
      </c>
      <c r="M55" s="16">
        <f>SUM(D55:L55)</f>
        <v>777</v>
      </c>
      <c r="N55" s="16">
        <f>IF(O55&gt;=5,SUM(LARGE(D55:L55,1),LARGE(D55:L55,2),LARGE(D55:L55,3),LARGE(D55:L55,4),LARGE(D55:L55,5)),0)</f>
        <v>578</v>
      </c>
      <c r="O55" s="16">
        <f>COUNT(D55:L55)</f>
        <v>7</v>
      </c>
      <c r="P55" s="55">
        <f>SUM(M55/O55)</f>
        <v>111</v>
      </c>
    </row>
    <row r="56" spans="1:16" ht="12.75">
      <c r="A56" s="16">
        <v>55</v>
      </c>
      <c r="B56" s="13" t="s">
        <v>124</v>
      </c>
      <c r="C56" s="16" t="s">
        <v>110</v>
      </c>
      <c r="D56" s="16">
        <v>105</v>
      </c>
      <c r="E56" s="16">
        <v>105</v>
      </c>
      <c r="F56" s="16">
        <v>115</v>
      </c>
      <c r="G56" s="16">
        <v>97</v>
      </c>
      <c r="H56" s="16">
        <v>113</v>
      </c>
      <c r="I56" s="16">
        <v>78</v>
      </c>
      <c r="J56" s="16">
        <v>127</v>
      </c>
      <c r="K56" s="16">
        <v>110</v>
      </c>
      <c r="L56" s="16">
        <v>144</v>
      </c>
      <c r="M56" s="16">
        <f>SUM(D56:L56)</f>
        <v>994</v>
      </c>
      <c r="N56" s="16">
        <f>IF(O56&gt;=5,SUM(LARGE(D56:L56,1),LARGE(D56:L56,2),LARGE(D56:L56,3),LARGE(D56:L56,4),LARGE(D56:L56,5)),0)</f>
        <v>609</v>
      </c>
      <c r="O56" s="16">
        <f>COUNT(D56:L56)</f>
        <v>9</v>
      </c>
      <c r="P56" s="55">
        <f>SUM(M56/O56)</f>
        <v>110.44444444444444</v>
      </c>
    </row>
    <row r="57" spans="1:16" ht="12.75">
      <c r="A57" s="16">
        <v>56</v>
      </c>
      <c r="B57" s="26" t="s">
        <v>176</v>
      </c>
      <c r="C57" s="16" t="s">
        <v>38</v>
      </c>
      <c r="L57" s="16">
        <v>110</v>
      </c>
      <c r="M57" s="16">
        <f>SUM(D57:L57)</f>
        <v>110</v>
      </c>
      <c r="N57" s="16">
        <f>IF(O57&gt;=5,SUM(LARGE(D57:L57,1),LARGE(D57:L57,2),LARGE(D57:L57,3),LARGE(D57:L57,4),LARGE(D57:L57,5)),0)</f>
        <v>0</v>
      </c>
      <c r="O57" s="16">
        <f>COUNT(D57:L57)</f>
        <v>1</v>
      </c>
      <c r="P57" s="55">
        <f>SUM(M57/O57)</f>
        <v>110</v>
      </c>
    </row>
    <row r="58" spans="1:16" ht="12.75">
      <c r="A58" s="16">
        <v>57</v>
      </c>
      <c r="B58" s="13" t="s">
        <v>183</v>
      </c>
      <c r="C58" s="16" t="s">
        <v>59</v>
      </c>
      <c r="J58" s="16">
        <v>114</v>
      </c>
      <c r="K58" s="16">
        <v>108</v>
      </c>
      <c r="L58" s="16">
        <v>107</v>
      </c>
      <c r="M58" s="16">
        <f>SUM(D58:L58)</f>
        <v>329</v>
      </c>
      <c r="N58" s="16">
        <f>IF(O58&gt;=5,SUM(LARGE(D58:L58,1),LARGE(D58:L58,2),LARGE(D58:L58,3),LARGE(D58:L58,4),LARGE(D58:L58,5)),0)</f>
        <v>0</v>
      </c>
      <c r="O58" s="16">
        <f>COUNT(D58:L58)</f>
        <v>3</v>
      </c>
      <c r="P58" s="55">
        <f>SUM(M58/O58)</f>
        <v>109.66666666666667</v>
      </c>
    </row>
    <row r="59" spans="1:16" ht="12.75">
      <c r="A59" s="16">
        <v>58</v>
      </c>
      <c r="B59" s="16" t="s">
        <v>151</v>
      </c>
      <c r="C59" s="19" t="s">
        <v>110</v>
      </c>
      <c r="G59" s="16">
        <v>97</v>
      </c>
      <c r="H59" s="16">
        <v>92</v>
      </c>
      <c r="I59" s="16">
        <v>140</v>
      </c>
      <c r="M59" s="16">
        <f>SUM(D59:L59)</f>
        <v>329</v>
      </c>
      <c r="N59" s="16">
        <f>IF(O59&gt;=5,SUM(LARGE(D59:L59,1),LARGE(D59:L59,2),LARGE(D59:L59,3),LARGE(D59:L59,4),LARGE(D59:L59,5)),0)</f>
        <v>0</v>
      </c>
      <c r="O59" s="16">
        <f>COUNT(D59:L59)</f>
        <v>3</v>
      </c>
      <c r="P59" s="55">
        <f>SUM(M59/O59)</f>
        <v>109.66666666666667</v>
      </c>
    </row>
    <row r="60" spans="1:16" ht="12.75">
      <c r="A60" s="16">
        <v>59</v>
      </c>
      <c r="B60" s="13" t="s">
        <v>155</v>
      </c>
      <c r="C60" s="16" t="s">
        <v>111</v>
      </c>
      <c r="D60" s="16">
        <v>107</v>
      </c>
      <c r="E60" s="16">
        <v>102</v>
      </c>
      <c r="F60" s="16">
        <v>128</v>
      </c>
      <c r="G60" s="16">
        <v>95</v>
      </c>
      <c r="M60" s="16">
        <f>SUM(D60:L60)</f>
        <v>432</v>
      </c>
      <c r="N60" s="16">
        <f>IF(O60&gt;=5,SUM(LARGE(D60:L60,1),LARGE(D60:L60,2),LARGE(D60:L60,3),LARGE(D60:L60,4),LARGE(D60:L60,5)),0)</f>
        <v>0</v>
      </c>
      <c r="O60" s="16">
        <f>COUNT(D60:L60)</f>
        <v>4</v>
      </c>
      <c r="P60" s="55">
        <f>SUM(M60/O60)</f>
        <v>108</v>
      </c>
    </row>
    <row r="61" spans="1:16" ht="12.75">
      <c r="A61" s="16">
        <v>60</v>
      </c>
      <c r="B61" s="13" t="s">
        <v>76</v>
      </c>
      <c r="C61" s="16" t="s">
        <v>58</v>
      </c>
      <c r="D61" s="16">
        <v>99</v>
      </c>
      <c r="E61" s="16">
        <v>107</v>
      </c>
      <c r="F61" s="16">
        <v>99</v>
      </c>
      <c r="G61" s="16">
        <v>124</v>
      </c>
      <c r="H61" s="16">
        <v>117</v>
      </c>
      <c r="I61" s="16">
        <v>129</v>
      </c>
      <c r="J61" s="16">
        <v>93</v>
      </c>
      <c r="K61" s="16">
        <v>105</v>
      </c>
      <c r="L61" s="16">
        <v>86</v>
      </c>
      <c r="M61" s="16">
        <f>SUM(D61:L61)</f>
        <v>959</v>
      </c>
      <c r="N61" s="16">
        <f>IF(O61&gt;=5,SUM(LARGE(D61:L61,1),LARGE(D61:L61,2),LARGE(D61:L61,3),LARGE(D61:L61,4),LARGE(D61:L61,5)),0)</f>
        <v>582</v>
      </c>
      <c r="O61" s="16">
        <f>COUNT(D61:L61)</f>
        <v>9</v>
      </c>
      <c r="P61" s="55">
        <f>SUM(M61/O61)</f>
        <v>106.55555555555556</v>
      </c>
    </row>
    <row r="62" spans="1:16" ht="12.75">
      <c r="A62" s="16">
        <v>61</v>
      </c>
      <c r="B62" s="26" t="s">
        <v>138</v>
      </c>
      <c r="C62" s="70" t="s">
        <v>9</v>
      </c>
      <c r="D62" s="16">
        <v>110</v>
      </c>
      <c r="E62" s="16">
        <v>99</v>
      </c>
      <c r="F62" s="16">
        <v>107</v>
      </c>
      <c r="M62" s="16">
        <f>SUM(D62:L62)</f>
        <v>316</v>
      </c>
      <c r="N62" s="16">
        <f>IF(O62&gt;=5,SUM(LARGE(D62:L62,1),LARGE(D62:L62,2),LARGE(D62:L62,3),LARGE(D62:L62,4),LARGE(D62:L62,5)),0)</f>
        <v>0</v>
      </c>
      <c r="O62" s="16">
        <f>COUNT(D62:L62)</f>
        <v>3</v>
      </c>
      <c r="P62" s="55">
        <f>SUM(M62/O62)</f>
        <v>105.33333333333333</v>
      </c>
    </row>
    <row r="63" spans="1:16" ht="12.75">
      <c r="A63" s="16">
        <v>62</v>
      </c>
      <c r="B63" s="26" t="s">
        <v>77</v>
      </c>
      <c r="C63" s="19" t="s">
        <v>59</v>
      </c>
      <c r="D63" s="16">
        <v>91</v>
      </c>
      <c r="F63" s="16">
        <v>108</v>
      </c>
      <c r="G63" s="16">
        <v>103</v>
      </c>
      <c r="M63" s="16">
        <f>SUM(D63:L63)</f>
        <v>302</v>
      </c>
      <c r="N63" s="16">
        <f>IF(O63&gt;=5,SUM(LARGE(D63:L63,1),LARGE(D63:L63,2),LARGE(D63:L63,3),LARGE(D63:L63,4),LARGE(D63:L63,5)),0)</f>
        <v>0</v>
      </c>
      <c r="O63" s="16">
        <f>COUNT(D63:L63)</f>
        <v>3</v>
      </c>
      <c r="P63" s="55">
        <f>SUM(M63/O63)</f>
        <v>100.66666666666667</v>
      </c>
    </row>
    <row r="64" spans="1:16" ht="12.75">
      <c r="A64" s="16">
        <v>63</v>
      </c>
      <c r="B64" s="13" t="s">
        <v>64</v>
      </c>
      <c r="C64" s="16" t="s">
        <v>39</v>
      </c>
      <c r="D64" s="16">
        <v>97</v>
      </c>
      <c r="E64" s="16">
        <v>73</v>
      </c>
      <c r="F64" s="16">
        <v>145</v>
      </c>
      <c r="G64" s="16">
        <v>91</v>
      </c>
      <c r="H64" s="16">
        <v>124</v>
      </c>
      <c r="I64" s="16">
        <v>76</v>
      </c>
      <c r="J64" s="16">
        <v>77</v>
      </c>
      <c r="K64" s="16">
        <v>102</v>
      </c>
      <c r="L64" s="16">
        <v>115</v>
      </c>
      <c r="M64" s="16">
        <f>SUM(D64:L64)</f>
        <v>900</v>
      </c>
      <c r="N64" s="16">
        <f>IF(O64&gt;=5,SUM(LARGE(D64:L64,1),LARGE(D64:L64,2),LARGE(D64:L64,3),LARGE(D64:L64,4),LARGE(D64:L64,5)),0)</f>
        <v>583</v>
      </c>
      <c r="O64" s="16">
        <f>COUNT(D64:L64)</f>
        <v>9</v>
      </c>
      <c r="P64" s="55">
        <f>SUM(M64/O64)</f>
        <v>100</v>
      </c>
    </row>
    <row r="65" spans="1:16" ht="12.75">
      <c r="A65" s="16">
        <v>64</v>
      </c>
      <c r="B65" s="19" t="s">
        <v>139</v>
      </c>
      <c r="C65" s="19" t="s">
        <v>9</v>
      </c>
      <c r="D65" s="16">
        <v>139</v>
      </c>
      <c r="E65" s="16">
        <v>66</v>
      </c>
      <c r="J65" s="16">
        <v>93</v>
      </c>
      <c r="M65" s="16">
        <f>SUM(D65:L65)</f>
        <v>298</v>
      </c>
      <c r="N65" s="16">
        <f>IF(O65&gt;=5,SUM(LARGE(D65:L65,1),LARGE(D65:L65,2),LARGE(D65:L65,3),LARGE(D65:L65,4),LARGE(D65:L65,5)),0)</f>
        <v>0</v>
      </c>
      <c r="O65" s="16">
        <f>COUNT(D65:L65)</f>
        <v>3</v>
      </c>
      <c r="P65" s="55">
        <f>SUM(M65/O65)</f>
        <v>99.33333333333333</v>
      </c>
    </row>
    <row r="66" spans="1:16" ht="12.75">
      <c r="A66" s="16">
        <v>65</v>
      </c>
      <c r="B66" s="26" t="s">
        <v>130</v>
      </c>
      <c r="C66" s="19" t="s">
        <v>59</v>
      </c>
      <c r="E66" s="16">
        <v>96</v>
      </c>
      <c r="G66" s="16">
        <v>114</v>
      </c>
      <c r="H66" s="16">
        <v>82</v>
      </c>
      <c r="M66" s="16">
        <f>SUM(D66:L66)</f>
        <v>292</v>
      </c>
      <c r="N66" s="16">
        <f>IF(O66&gt;=5,SUM(LARGE(D66:L66,1),LARGE(D66:L66,2),LARGE(D66:L66,3),LARGE(D66:L66,4),LARGE(D66:L66,5)),0)</f>
        <v>0</v>
      </c>
      <c r="O66" s="16">
        <f>COUNT(D66:L66)</f>
        <v>3</v>
      </c>
      <c r="P66" s="55">
        <f>SUM(M66/O66)</f>
        <v>97.33333333333333</v>
      </c>
    </row>
    <row r="67" spans="1:16" ht="12.75">
      <c r="A67" s="16">
        <v>66</v>
      </c>
      <c r="B67" s="27" t="s">
        <v>75</v>
      </c>
      <c r="C67" s="16" t="s">
        <v>38</v>
      </c>
      <c r="D67" s="16">
        <v>94</v>
      </c>
      <c r="E67" s="16">
        <v>87</v>
      </c>
      <c r="G67" s="16">
        <v>98</v>
      </c>
      <c r="H67" s="16">
        <v>110</v>
      </c>
      <c r="I67" s="16">
        <v>71</v>
      </c>
      <c r="M67" s="16">
        <f>SUM(D67:L67)</f>
        <v>460</v>
      </c>
      <c r="N67" s="16">
        <f>IF(O67&gt;=5,SUM(LARGE(D67:L67,1),LARGE(D67:L67,2),LARGE(D67:L67,3),LARGE(D67:L67,4),LARGE(D67:L67,5)),0)</f>
        <v>460</v>
      </c>
      <c r="O67" s="16">
        <f>COUNT(D67:L67)</f>
        <v>5</v>
      </c>
      <c r="P67" s="55">
        <f>SUM(M67/O67)</f>
        <v>92</v>
      </c>
    </row>
    <row r="68" spans="1:16" ht="12.75">
      <c r="A68" s="16">
        <v>67</v>
      </c>
      <c r="B68" s="26" t="s">
        <v>71</v>
      </c>
      <c r="C68" s="19" t="s">
        <v>38</v>
      </c>
      <c r="D68" s="16">
        <v>86</v>
      </c>
      <c r="F68" s="16">
        <v>92</v>
      </c>
      <c r="M68" s="16">
        <f>SUM(D68:L68)</f>
        <v>178</v>
      </c>
      <c r="N68" s="16">
        <f>IF(O68&gt;=5,SUM(LARGE(D68:L68,1),LARGE(D68:L68,2),LARGE(D68:L68,3),LARGE(D68:L68,4),LARGE(D68:L68,5)),0)</f>
        <v>0</v>
      </c>
      <c r="O68" s="16">
        <f>COUNT(D68:L68)</f>
        <v>2</v>
      </c>
      <c r="P68" s="55">
        <f>SUM(M68/O68)</f>
        <v>89</v>
      </c>
    </row>
    <row r="69" spans="1:16" ht="12.75">
      <c r="A69" s="16">
        <v>68</v>
      </c>
      <c r="B69" s="26" t="s">
        <v>137</v>
      </c>
      <c r="C69" s="19" t="s">
        <v>39</v>
      </c>
      <c r="D69" s="16">
        <v>81</v>
      </c>
      <c r="E69" s="16">
        <v>100</v>
      </c>
      <c r="F69" s="16">
        <v>76</v>
      </c>
      <c r="M69" s="16">
        <f>SUM(D69:L69)</f>
        <v>257</v>
      </c>
      <c r="N69" s="16">
        <f>IF(O69&gt;=5,SUM(LARGE(D69:L69,1),LARGE(D69:L69,2),LARGE(D69:L69,3),LARGE(D69:L69,4),LARGE(D69:L69,5)),0)</f>
        <v>0</v>
      </c>
      <c r="O69" s="16">
        <f>COUNT(D69:L69)</f>
        <v>3</v>
      </c>
      <c r="P69" s="55">
        <f>SUM(M69/O69)</f>
        <v>85.66666666666667</v>
      </c>
    </row>
    <row r="70" spans="3:16" ht="12.75" hidden="1">
      <c r="C70" s="16"/>
      <c r="M70" s="16">
        <f>SUM(D70:L70)</f>
        <v>0</v>
      </c>
      <c r="O70" s="16">
        <f>COUNT(D70:L70)</f>
        <v>0</v>
      </c>
      <c r="P70" s="55" t="e">
        <f>SUM(M70/O70)</f>
        <v>#DIV/0!</v>
      </c>
    </row>
    <row r="71" spans="3:16" ht="12.75" hidden="1">
      <c r="C71" s="16"/>
      <c r="M71" s="16">
        <f>SUM(D71:L71)</f>
        <v>0</v>
      </c>
      <c r="O71" s="16">
        <f>COUNT(D71:L71)</f>
        <v>0</v>
      </c>
      <c r="P71" s="55" t="e">
        <f>SUM(M71/O71)</f>
        <v>#DIV/0!</v>
      </c>
    </row>
    <row r="72" spans="2:16" ht="12.75" hidden="1">
      <c r="B72" s="53"/>
      <c r="C72" s="16"/>
      <c r="M72" s="16">
        <f>SUM(D72:L72)</f>
        <v>0</v>
      </c>
      <c r="O72" s="16">
        <f>COUNT(D72:L72)</f>
        <v>0</v>
      </c>
      <c r="P72" s="55" t="e">
        <f>SUM(M72/O72)</f>
        <v>#DIV/0!</v>
      </c>
    </row>
    <row r="73" spans="3:16" ht="12.75" hidden="1">
      <c r="C73" s="16"/>
      <c r="M73" s="16">
        <f>SUM(D73:L73)</f>
        <v>0</v>
      </c>
      <c r="O73" s="16">
        <f>COUNT(D73:L73)</f>
        <v>0</v>
      </c>
      <c r="P73" s="55" t="e">
        <f>SUM(M73/O73)</f>
        <v>#DIV/0!</v>
      </c>
    </row>
    <row r="74" spans="3:16" ht="12.75" hidden="1">
      <c r="C74" s="16"/>
      <c r="M74" s="16">
        <f>SUM(D74:L74)</f>
        <v>0</v>
      </c>
      <c r="O74" s="16">
        <f>COUNT(D74:L74)</f>
        <v>0</v>
      </c>
      <c r="P74" s="55" t="e">
        <f>SUM(M74/O74)</f>
        <v>#DIV/0!</v>
      </c>
    </row>
    <row r="75" spans="3:16" ht="12.75" hidden="1">
      <c r="C75" s="16"/>
      <c r="M75" s="16">
        <f>SUM(D75:L75)</f>
        <v>0</v>
      </c>
      <c r="O75" s="16">
        <f>COUNT(D75:L75)</f>
        <v>0</v>
      </c>
      <c r="P75" s="55" t="e">
        <f>SUM(M75/O75)</f>
        <v>#DIV/0!</v>
      </c>
    </row>
    <row r="76" spans="3:16" ht="12.75" hidden="1">
      <c r="C76" s="16"/>
      <c r="M76" s="16">
        <f>SUM(D76:L76)</f>
        <v>0</v>
      </c>
      <c r="O76" s="16">
        <f>COUNT(D76:L76)</f>
        <v>0</v>
      </c>
      <c r="P76" s="55" t="e">
        <f>SUM(M76/O76)</f>
        <v>#DIV/0!</v>
      </c>
    </row>
    <row r="77" spans="2:16" ht="12.75" hidden="1">
      <c r="B77" s="53"/>
      <c r="C77" s="16"/>
      <c r="M77" s="16">
        <f>SUM(D77:L77)</f>
        <v>0</v>
      </c>
      <c r="O77" s="16">
        <f>COUNT(D77:L77)</f>
        <v>0</v>
      </c>
      <c r="P77" s="55" t="e">
        <f>SUM(M77/O77)</f>
        <v>#DIV/0!</v>
      </c>
    </row>
    <row r="78" spans="2:16" ht="12.75" hidden="1">
      <c r="B78" s="53"/>
      <c r="C78" s="16"/>
      <c r="M78" s="16">
        <f>SUM(D78:L78)</f>
        <v>0</v>
      </c>
      <c r="O78" s="16">
        <f>COUNT(D78:L78)</f>
        <v>0</v>
      </c>
      <c r="P78" s="55" t="e">
        <f>SUM(M78/O78)</f>
        <v>#DIV/0!</v>
      </c>
    </row>
    <row r="79" spans="3:16" ht="12.75" hidden="1">
      <c r="C79" s="16"/>
      <c r="M79" s="16">
        <f>SUM(D79:L79)</f>
        <v>0</v>
      </c>
      <c r="O79" s="16">
        <f>COUNT(D79:L79)</f>
        <v>0</v>
      </c>
      <c r="P79" s="55" t="e">
        <f>SUM(M79/O79)</f>
        <v>#DIV/0!</v>
      </c>
    </row>
    <row r="80" spans="3:16" ht="12.75" hidden="1">
      <c r="C80" s="16"/>
      <c r="M80" s="16">
        <f>SUM(D80:L80)</f>
        <v>0</v>
      </c>
      <c r="O80" s="16">
        <f>COUNT(D80:L80)</f>
        <v>0</v>
      </c>
      <c r="P80" s="55" t="e">
        <f>SUM(M80/O80)</f>
        <v>#DIV/0!</v>
      </c>
    </row>
    <row r="81" spans="2:16" ht="12.75" hidden="1">
      <c r="B81" s="53"/>
      <c r="C81" s="16"/>
      <c r="M81" s="16">
        <f>SUM(D81:L81)</f>
        <v>0</v>
      </c>
      <c r="O81" s="16">
        <f>COUNT(D81:L81)</f>
        <v>0</v>
      </c>
      <c r="P81" s="55" t="e">
        <f>SUM(M81/O81)</f>
        <v>#DIV/0!</v>
      </c>
    </row>
    <row r="82" spans="3:16" ht="12.75" hidden="1">
      <c r="C82" s="16"/>
      <c r="M82" s="16">
        <f>SUM(D82:L82)</f>
        <v>0</v>
      </c>
      <c r="O82" s="16">
        <f>COUNT(D82:L82)</f>
        <v>0</v>
      </c>
      <c r="P82" s="55" t="e">
        <f>SUM(M82/O82)</f>
        <v>#DIV/0!</v>
      </c>
    </row>
    <row r="83" spans="3:16" ht="12.75" hidden="1">
      <c r="C83" s="16"/>
      <c r="M83" s="16">
        <f>SUM(D83:L83)</f>
        <v>0</v>
      </c>
      <c r="O83" s="16">
        <f>COUNT(D83:L83)</f>
        <v>0</v>
      </c>
      <c r="P83" s="55" t="e">
        <f>SUM(M83/O83)</f>
        <v>#DIV/0!</v>
      </c>
    </row>
    <row r="84" spans="3:16" ht="12.75" hidden="1">
      <c r="C84" s="16"/>
      <c r="M84" s="16">
        <f>SUM(D84:L84)</f>
        <v>0</v>
      </c>
      <c r="O84" s="16">
        <f>COUNT(D84:L84)</f>
        <v>0</v>
      </c>
      <c r="P84" s="55" t="e">
        <f>SUM(M84/O84)</f>
        <v>#DIV/0!</v>
      </c>
    </row>
    <row r="85" spans="3:16" ht="12.75" hidden="1">
      <c r="C85" s="16"/>
      <c r="M85" s="16">
        <f>SUM(D85:L85)</f>
        <v>0</v>
      </c>
      <c r="O85" s="16">
        <f>COUNT(D85:L85)</f>
        <v>0</v>
      </c>
      <c r="P85" s="55" t="e">
        <f>SUM(M85/O85)</f>
        <v>#DIV/0!</v>
      </c>
    </row>
    <row r="86" spans="2:16" ht="12.75" hidden="1">
      <c r="B86" s="53"/>
      <c r="C86" s="16"/>
      <c r="M86" s="16">
        <f>SUM(D86:L86)</f>
        <v>0</v>
      </c>
      <c r="O86" s="16">
        <f>COUNT(D86:L86)</f>
        <v>0</v>
      </c>
      <c r="P86" s="55" t="e">
        <f>SUM(M86/O86)</f>
        <v>#DIV/0!</v>
      </c>
    </row>
    <row r="87" spans="3:16" ht="12.75" hidden="1">
      <c r="C87" s="16"/>
      <c r="M87" s="16">
        <f>SUM(D87:L87)</f>
        <v>0</v>
      </c>
      <c r="O87" s="16">
        <f>COUNT(D87:L87)</f>
        <v>0</v>
      </c>
      <c r="P87" s="55" t="e">
        <f>SUM(M87/O87)</f>
        <v>#DIV/0!</v>
      </c>
    </row>
    <row r="88" spans="3:16" ht="12.75" hidden="1">
      <c r="C88" s="16"/>
      <c r="M88" s="16">
        <f>SUM(D88:L88)</f>
        <v>0</v>
      </c>
      <c r="O88" s="16">
        <f>COUNT(D88:L88)</f>
        <v>0</v>
      </c>
      <c r="P88" s="55" t="e">
        <f>SUM(M88/O88)</f>
        <v>#DIV/0!</v>
      </c>
    </row>
    <row r="89" spans="3:16" ht="12.75" hidden="1">
      <c r="C89" s="16"/>
      <c r="M89" s="16">
        <f>SUM(D89:L89)</f>
        <v>0</v>
      </c>
      <c r="O89" s="16">
        <f>COUNT(D89:L89)</f>
        <v>0</v>
      </c>
      <c r="P89" s="55" t="e">
        <f>SUM(M89/O89)</f>
        <v>#DIV/0!</v>
      </c>
    </row>
    <row r="90" spans="3:16" ht="12.75" hidden="1">
      <c r="C90" s="16"/>
      <c r="M90" s="16">
        <f>SUM(D90:L90)</f>
        <v>0</v>
      </c>
      <c r="O90" s="16">
        <f>COUNT(D90:L90)</f>
        <v>0</v>
      </c>
      <c r="P90" s="55" t="e">
        <f>SUM(M90/O90)</f>
        <v>#DIV/0!</v>
      </c>
    </row>
    <row r="91" spans="3:16" ht="12.75" hidden="1">
      <c r="C91" s="16"/>
      <c r="M91" s="16">
        <f>SUM(D91:L91)</f>
        <v>0</v>
      </c>
      <c r="O91" s="16">
        <f>COUNT(D91:L91)</f>
        <v>0</v>
      </c>
      <c r="P91" s="55" t="e">
        <f>SUM(M91/O91)</f>
        <v>#DIV/0!</v>
      </c>
    </row>
    <row r="92" spans="2:16" ht="12.75" hidden="1">
      <c r="B92" s="17"/>
      <c r="C92" s="16"/>
      <c r="M92" s="16">
        <f>SUM(D92:L92)</f>
        <v>0</v>
      </c>
      <c r="O92" s="16">
        <f>COUNT(D92:L92)</f>
        <v>0</v>
      </c>
      <c r="P92" s="55" t="e">
        <f>SUM(M92/O92)</f>
        <v>#DIV/0!</v>
      </c>
    </row>
    <row r="93" spans="3:16" ht="12.75" hidden="1">
      <c r="C93" s="16"/>
      <c r="M93" s="16">
        <f>SUM(D93:L93)</f>
        <v>0</v>
      </c>
      <c r="O93" s="16">
        <f>COUNT(D93:L93)</f>
        <v>0</v>
      </c>
      <c r="P93" s="55" t="e">
        <f>M93/O93</f>
        <v>#DIV/0!</v>
      </c>
    </row>
    <row r="94" spans="3:16" ht="12.75" hidden="1">
      <c r="C94" s="16"/>
      <c r="M94" s="16">
        <f>SUM(D94:L94)</f>
        <v>0</v>
      </c>
      <c r="O94" s="16">
        <f>COUNT(D94:L94)</f>
        <v>0</v>
      </c>
      <c r="P94" s="55" t="e">
        <f>SUM(M94/O94)</f>
        <v>#DIV/0!</v>
      </c>
    </row>
    <row r="95" spans="3:16" ht="12.75" hidden="1">
      <c r="C95" s="16"/>
      <c r="M95" s="16">
        <f>SUM(D95:L95)</f>
        <v>0</v>
      </c>
      <c r="O95" s="16">
        <f>COUNT(D95:L95)</f>
        <v>0</v>
      </c>
      <c r="P95" s="55" t="e">
        <f>SUM(M95/O95)</f>
        <v>#DIV/0!</v>
      </c>
    </row>
    <row r="96" spans="3:16" ht="12.75" hidden="1">
      <c r="C96" s="16"/>
      <c r="M96" s="16">
        <f>SUM(D96:L96)</f>
        <v>0</v>
      </c>
      <c r="O96" s="16">
        <f>COUNT(D96:L96)</f>
        <v>0</v>
      </c>
      <c r="P96" s="55" t="e">
        <f>SUM(M96/O96)</f>
        <v>#DIV/0!</v>
      </c>
    </row>
    <row r="97" spans="3:16" ht="12.75" hidden="1">
      <c r="C97" s="16"/>
      <c r="M97" s="16">
        <f>SUM(D97:L97)</f>
        <v>0</v>
      </c>
      <c r="O97" s="16">
        <f>COUNT(D97:L97)</f>
        <v>0</v>
      </c>
      <c r="P97" s="55" t="e">
        <f>SUM(M97/O97)</f>
        <v>#DIV/0!</v>
      </c>
    </row>
    <row r="98" spans="3:16" ht="12.75" hidden="1">
      <c r="C98" s="16"/>
      <c r="M98" s="16">
        <f>SUM(D98:L98)</f>
        <v>0</v>
      </c>
      <c r="O98" s="16">
        <f>COUNT(D98:L98)</f>
        <v>0</v>
      </c>
      <c r="P98" s="55" t="e">
        <f>SUM(M98/O98)</f>
        <v>#DIV/0!</v>
      </c>
    </row>
    <row r="99" spans="3:16" ht="12.75" hidden="1">
      <c r="C99" s="16"/>
      <c r="M99" s="16">
        <f>SUM(D99:L99)</f>
        <v>0</v>
      </c>
      <c r="O99" s="16">
        <f>COUNT(D99:L99)</f>
        <v>0</v>
      </c>
      <c r="P99" s="55" t="e">
        <f>SUM(M99/O99)</f>
        <v>#DIV/0!</v>
      </c>
    </row>
    <row r="100" spans="3:16" ht="12.75" hidden="1">
      <c r="C100" s="16"/>
      <c r="M100" s="16">
        <f>SUM(D100:L100)</f>
        <v>0</v>
      </c>
      <c r="O100" s="16">
        <f>COUNT(D100:L100)</f>
        <v>0</v>
      </c>
      <c r="P100" s="55" t="e">
        <f>SUM(M100/O100)</f>
        <v>#DIV/0!</v>
      </c>
    </row>
    <row r="101" spans="3:16" ht="12.75" hidden="1">
      <c r="C101" s="16"/>
      <c r="M101" s="16">
        <f>SUM(D101:L101)</f>
        <v>0</v>
      </c>
      <c r="O101" s="16">
        <f>COUNT(D101:L101)</f>
        <v>0</v>
      </c>
      <c r="P101" s="55" t="e">
        <f>SUM(M101/O101)</f>
        <v>#DIV/0!</v>
      </c>
    </row>
    <row r="102" spans="3:16" ht="12" customHeight="1" hidden="1">
      <c r="C102" s="16"/>
      <c r="M102" s="16">
        <f>SUM(D102:L102)</f>
        <v>0</v>
      </c>
      <c r="O102" s="16">
        <f>COUNT(D102:L102)</f>
        <v>0</v>
      </c>
      <c r="P102" s="55" t="e">
        <f>SUM(M102/O102)</f>
        <v>#DIV/0!</v>
      </c>
    </row>
    <row r="103" spans="2:16" ht="12" customHeight="1" hidden="1">
      <c r="B103" s="17"/>
      <c r="C103" s="17"/>
      <c r="M103" s="16">
        <f>SUM(D103:L103)</f>
        <v>0</v>
      </c>
      <c r="O103" s="16">
        <f>COUNT(D103:L103)</f>
        <v>0</v>
      </c>
      <c r="P103" s="55" t="e">
        <f>M103/O103</f>
        <v>#DIV/0!</v>
      </c>
    </row>
    <row r="104" spans="3:16" ht="12.75" hidden="1">
      <c r="C104" s="16"/>
      <c r="M104" s="16">
        <f>SUM(D104:L104)</f>
        <v>0</v>
      </c>
      <c r="O104" s="16">
        <f>COUNT(D104:L104)</f>
        <v>0</v>
      </c>
      <c r="P104" s="55" t="e">
        <f>SUM(M104/O104)</f>
        <v>#DIV/0!</v>
      </c>
    </row>
    <row r="105" spans="3:16" ht="12.75" hidden="1">
      <c r="C105" s="16"/>
      <c r="M105" s="16">
        <f>SUM(D105:L105)</f>
        <v>0</v>
      </c>
      <c r="O105" s="16">
        <f>COUNT(D105:L105)</f>
        <v>0</v>
      </c>
      <c r="P105" s="55" t="e">
        <f>SUM(M105/O105)</f>
        <v>#DIV/0!</v>
      </c>
    </row>
    <row r="106" spans="3:16" ht="12.75" hidden="1">
      <c r="C106" s="16"/>
      <c r="M106" s="16">
        <f>SUM(D106:L106)</f>
        <v>0</v>
      </c>
      <c r="O106" s="16">
        <f>COUNT(D106:L106)</f>
        <v>0</v>
      </c>
      <c r="P106" s="55" t="e">
        <f>SUM(M106/O106)</f>
        <v>#DIV/0!</v>
      </c>
    </row>
    <row r="107" spans="2:16" ht="12.75" hidden="1">
      <c r="B107" s="17"/>
      <c r="C107" s="17"/>
      <c r="M107" s="16">
        <f>SUM(D107:L107)</f>
        <v>0</v>
      </c>
      <c r="O107" s="16">
        <f>COUNT(D107:L107)</f>
        <v>0</v>
      </c>
      <c r="P107" s="55" t="e">
        <f>M107/O107</f>
        <v>#DIV/0!</v>
      </c>
    </row>
    <row r="108" spans="3:16" ht="12.75" hidden="1">
      <c r="C108" s="16"/>
      <c r="M108" s="16">
        <f>SUM(D108:L108)</f>
        <v>0</v>
      </c>
      <c r="O108" s="16">
        <f>COUNT(D108:L108)</f>
        <v>0</v>
      </c>
      <c r="P108" s="55" t="e">
        <f>SUM(M108/O108)</f>
        <v>#DIV/0!</v>
      </c>
    </row>
    <row r="109" spans="3:16" ht="12.75" hidden="1">
      <c r="C109" s="16"/>
      <c r="M109" s="16">
        <f>SUM(D109:L109)</f>
        <v>0</v>
      </c>
      <c r="O109" s="16">
        <f>COUNT(D109:L109)</f>
        <v>0</v>
      </c>
      <c r="P109" s="55" t="e">
        <f>SUM(M109/O109)</f>
        <v>#DIV/0!</v>
      </c>
    </row>
    <row r="110" spans="3:16" ht="12.75" hidden="1">
      <c r="C110" s="16"/>
      <c r="M110" s="16">
        <f>SUM(D110:L110)</f>
        <v>0</v>
      </c>
      <c r="O110" s="16">
        <f>COUNT(D110:L110)</f>
        <v>0</v>
      </c>
      <c r="P110" s="55" t="e">
        <f>SUM(M110/O110)</f>
        <v>#DIV/0!</v>
      </c>
    </row>
    <row r="111" spans="3:16" ht="12.75" hidden="1">
      <c r="C111" s="16"/>
      <c r="M111" s="16">
        <f>SUM(D111:L111)</f>
        <v>0</v>
      </c>
      <c r="O111" s="16">
        <f>COUNT(D111:L111)</f>
        <v>0</v>
      </c>
      <c r="P111" s="55" t="e">
        <f>SUM(M111/O111)</f>
        <v>#DIV/0!</v>
      </c>
    </row>
    <row r="112" spans="3:16" ht="12.75" hidden="1">
      <c r="C112" s="16"/>
      <c r="M112" s="16">
        <f>SUM(D112:L112)</f>
        <v>0</v>
      </c>
      <c r="O112" s="16">
        <f>COUNT(D112:L112)</f>
        <v>0</v>
      </c>
      <c r="P112" s="55" t="e">
        <f>SUM(M112/O112)</f>
        <v>#DIV/0!</v>
      </c>
    </row>
    <row r="113" spans="3:16" ht="12.75" hidden="1">
      <c r="C113" s="16"/>
      <c r="M113" s="16">
        <f>SUM(D113:L113)</f>
        <v>0</v>
      </c>
      <c r="O113" s="16">
        <f>COUNT(D113:L113)</f>
        <v>0</v>
      </c>
      <c r="P113" s="55" t="e">
        <f>SUM(M113/O113)</f>
        <v>#DIV/0!</v>
      </c>
    </row>
    <row r="114" spans="3:16" ht="12.75" hidden="1">
      <c r="C114" s="16"/>
      <c r="M114" s="16">
        <f>SUM(D114:L114)</f>
        <v>0</v>
      </c>
      <c r="O114" s="16">
        <f>COUNT(D114:L114)</f>
        <v>0</v>
      </c>
      <c r="P114" s="55" t="e">
        <f>SUM(M114/O114)</f>
        <v>#DIV/0!</v>
      </c>
    </row>
    <row r="115" spans="3:16" ht="12.75" hidden="1">
      <c r="C115" s="16"/>
      <c r="M115" s="16">
        <f>SUM(D115:L115)</f>
        <v>0</v>
      </c>
      <c r="O115" s="16">
        <f>COUNT(D115:L115)</f>
        <v>0</v>
      </c>
      <c r="P115" s="55" t="e">
        <f>SUM(M115/O115)</f>
        <v>#DIV/0!</v>
      </c>
    </row>
    <row r="116" spans="3:16" ht="12.75" hidden="1">
      <c r="C116" s="16"/>
      <c r="M116" s="16">
        <f>SUM(D116:L116)</f>
        <v>0</v>
      </c>
      <c r="O116" s="16">
        <f>COUNT(D116:L116)</f>
        <v>0</v>
      </c>
      <c r="P116" s="55" t="e">
        <f>SUM(M116/O116)</f>
        <v>#DIV/0!</v>
      </c>
    </row>
    <row r="117" spans="3:16" ht="12.75" hidden="1">
      <c r="C117" s="16"/>
      <c r="M117" s="16">
        <f>SUM(D117:L117)</f>
        <v>0</v>
      </c>
      <c r="O117" s="16">
        <f>COUNT(D117:L117)</f>
        <v>0</v>
      </c>
      <c r="P117" s="55" t="e">
        <f>SUM(M117/O117)</f>
        <v>#DIV/0!</v>
      </c>
    </row>
    <row r="118" spans="3:16" ht="12.75" hidden="1">
      <c r="C118" s="16"/>
      <c r="M118" s="16">
        <f>SUM(D118:L118)</f>
        <v>0</v>
      </c>
      <c r="O118" s="16">
        <f>COUNT(D118:L118)</f>
        <v>0</v>
      </c>
      <c r="P118" s="55" t="e">
        <f>SUM(M118/O118)</f>
        <v>#DIV/0!</v>
      </c>
    </row>
    <row r="119" spans="3:16" ht="12.75" hidden="1">
      <c r="C119" s="16"/>
      <c r="M119" s="16">
        <f>SUM(D119:L119)</f>
        <v>0</v>
      </c>
      <c r="O119" s="16">
        <f>COUNT(D119:L119)</f>
        <v>0</v>
      </c>
      <c r="P119" s="55" t="e">
        <f>SUM(M119/O119)</f>
        <v>#DIV/0!</v>
      </c>
    </row>
    <row r="120" spans="3:16" ht="12.75" hidden="1">
      <c r="C120" s="16"/>
      <c r="M120" s="16">
        <f>SUM(D120:L120)</f>
        <v>0</v>
      </c>
      <c r="O120" s="16">
        <f>COUNT(D120:L120)</f>
        <v>0</v>
      </c>
      <c r="P120" s="55" t="e">
        <f>SUM(M120/O120)</f>
        <v>#DIV/0!</v>
      </c>
    </row>
    <row r="121" spans="2:16" ht="12.75" hidden="1">
      <c r="B121" s="53"/>
      <c r="C121" s="16"/>
      <c r="M121" s="16">
        <f>SUM(D121:L121)</f>
        <v>0</v>
      </c>
      <c r="O121" s="16">
        <f>COUNT(D121:L121)</f>
        <v>0</v>
      </c>
      <c r="P121" s="55" t="e">
        <f>SUM(M121/O121)</f>
        <v>#DIV/0!</v>
      </c>
    </row>
    <row r="122" spans="2:16" ht="12.75" hidden="1">
      <c r="B122" s="17"/>
      <c r="C122" s="17"/>
      <c r="M122" s="16">
        <f>SUM(D122:L122)</f>
        <v>0</v>
      </c>
      <c r="O122" s="16">
        <f>COUNT(D122:L122)</f>
        <v>0</v>
      </c>
      <c r="P122" s="55" t="e">
        <f>SUM(M122/O122)</f>
        <v>#DIV/0!</v>
      </c>
    </row>
    <row r="123" spans="3:16" ht="12.75" hidden="1">
      <c r="C123" s="16"/>
      <c r="M123" s="16">
        <f>SUM(D123:L123)</f>
        <v>0</v>
      </c>
      <c r="O123" s="16">
        <f>COUNT(D123:L123)</f>
        <v>0</v>
      </c>
      <c r="P123" s="55" t="e">
        <f>SUM(M123/O123)</f>
        <v>#DIV/0!</v>
      </c>
    </row>
    <row r="124" spans="2:16" ht="12.75" hidden="1">
      <c r="B124" s="17"/>
      <c r="C124" s="16"/>
      <c r="M124" s="16">
        <f>SUM(D124:L124)</f>
        <v>0</v>
      </c>
      <c r="O124" s="16">
        <f>COUNT(D124:L124)</f>
        <v>0</v>
      </c>
      <c r="P124" s="55" t="e">
        <f>SUM(M124/O124)</f>
        <v>#DIV/0!</v>
      </c>
    </row>
    <row r="125" spans="3:16" ht="12.75" hidden="1">
      <c r="C125" s="16"/>
      <c r="M125" s="16">
        <f>SUM(D125:L125)</f>
        <v>0</v>
      </c>
      <c r="O125" s="16">
        <f>COUNT(D125:L125)</f>
        <v>0</v>
      </c>
      <c r="P125" s="55" t="e">
        <f>SUM(M125/O125)</f>
        <v>#DIV/0!</v>
      </c>
    </row>
    <row r="126" spans="3:16" ht="12.75" hidden="1">
      <c r="C126" s="16"/>
      <c r="M126" s="16">
        <f>SUM(D126:L126)</f>
        <v>0</v>
      </c>
      <c r="O126" s="16">
        <f>COUNT(D126:L126)</f>
        <v>0</v>
      </c>
      <c r="P126" s="55" t="e">
        <f>SUM(M126/O126)</f>
        <v>#DIV/0!</v>
      </c>
    </row>
    <row r="127" spans="3:16" ht="12.75" hidden="1">
      <c r="C127" s="16"/>
      <c r="M127" s="16">
        <f>SUM(D127:L127)</f>
        <v>0</v>
      </c>
      <c r="O127" s="16">
        <f>COUNT(D127:L127)</f>
        <v>0</v>
      </c>
      <c r="P127" s="55" t="e">
        <f>SUM(M127/O127)</f>
        <v>#DIV/0!</v>
      </c>
    </row>
    <row r="128" spans="3:16" ht="12.75" hidden="1">
      <c r="C128" s="16"/>
      <c r="M128" s="16">
        <f>SUM(D128:L128)</f>
        <v>0</v>
      </c>
      <c r="O128" s="16">
        <f>COUNT(D128:L128)</f>
        <v>0</v>
      </c>
      <c r="P128" s="55" t="e">
        <f>SUM(M128/O128)</f>
        <v>#DIV/0!</v>
      </c>
    </row>
    <row r="129" spans="3:16" ht="12.75" hidden="1">
      <c r="C129" s="16"/>
      <c r="M129" s="16">
        <f>SUM(D129:L129)</f>
        <v>0</v>
      </c>
      <c r="O129" s="16">
        <f>COUNT(D129:L129)</f>
        <v>0</v>
      </c>
      <c r="P129" s="55" t="e">
        <f>SUM(M129/O129)</f>
        <v>#DIV/0!</v>
      </c>
    </row>
    <row r="130" spans="2:16" ht="12.75" hidden="1">
      <c r="B130" s="17"/>
      <c r="C130" s="16"/>
      <c r="M130" s="16">
        <f>SUM(D130:L130)</f>
        <v>0</v>
      </c>
      <c r="O130" s="16">
        <f>COUNT(D130:L130)</f>
        <v>0</v>
      </c>
      <c r="P130" s="55" t="e">
        <f>SUM(M130/O130)</f>
        <v>#DIV/0!</v>
      </c>
    </row>
    <row r="131" spans="3:16" ht="12.75" hidden="1">
      <c r="C131" s="16"/>
      <c r="M131" s="16">
        <f>SUM(D131:L131)</f>
        <v>0</v>
      </c>
      <c r="O131" s="16">
        <f>COUNT(D131:L131)</f>
        <v>0</v>
      </c>
      <c r="P131" s="55" t="e">
        <f>SUM(M131/O131)</f>
        <v>#DIV/0!</v>
      </c>
    </row>
    <row r="132" spans="3:16" ht="12.75" hidden="1">
      <c r="C132" s="16"/>
      <c r="M132" s="16">
        <f>SUM(D132:L132)</f>
        <v>0</v>
      </c>
      <c r="O132" s="16">
        <f>COUNT(D132:L132)</f>
        <v>0</v>
      </c>
      <c r="P132" s="55" t="e">
        <f>SUM(M132/O132)</f>
        <v>#DIV/0!</v>
      </c>
    </row>
    <row r="133" spans="2:16" ht="12.75" hidden="1">
      <c r="B133" s="17"/>
      <c r="C133" s="16"/>
      <c r="M133" s="16">
        <f>SUM(D133:L133)</f>
        <v>0</v>
      </c>
      <c r="O133" s="16">
        <f>COUNT(D133:L133)</f>
        <v>0</v>
      </c>
      <c r="P133" s="55" t="e">
        <f>SUM(M133/O133)</f>
        <v>#DIV/0!</v>
      </c>
    </row>
    <row r="134" spans="3:16" ht="12.75" hidden="1">
      <c r="C134" s="16"/>
      <c r="M134" s="16">
        <f>SUM(D134:L134)</f>
        <v>0</v>
      </c>
      <c r="O134" s="16">
        <f>COUNT(D134:L134)</f>
        <v>0</v>
      </c>
      <c r="P134" s="55" t="e">
        <f>M134/O134</f>
        <v>#DIV/0!</v>
      </c>
    </row>
    <row r="135" spans="3:16" ht="12.75" hidden="1">
      <c r="C135" s="16"/>
      <c r="M135" s="16">
        <f>SUM(D135:L135)</f>
        <v>0</v>
      </c>
      <c r="O135" s="16">
        <f>COUNT(D135:L135)</f>
        <v>0</v>
      </c>
      <c r="P135" s="55" t="e">
        <f>SUM(M135/O135)</f>
        <v>#DIV/0!</v>
      </c>
    </row>
    <row r="136" spans="3:16" ht="12.75" hidden="1">
      <c r="C136" s="16"/>
      <c r="M136" s="16">
        <f>SUM(D136:L136)</f>
        <v>0</v>
      </c>
      <c r="O136" s="16">
        <f>COUNT(D136:L136)</f>
        <v>0</v>
      </c>
      <c r="P136" s="55" t="e">
        <f>SUM(M136/O136)</f>
        <v>#DIV/0!</v>
      </c>
    </row>
    <row r="137" spans="3:16" ht="12.75" hidden="1">
      <c r="C137" s="16"/>
      <c r="M137" s="16">
        <f>SUM(D137:L137)</f>
        <v>0</v>
      </c>
      <c r="O137" s="16">
        <f>COUNT(D137:L137)</f>
        <v>0</v>
      </c>
      <c r="P137" s="55" t="e">
        <f>SUM(M137/O137)</f>
        <v>#DIV/0!</v>
      </c>
    </row>
    <row r="138" spans="2:16" ht="12.75" hidden="1">
      <c r="B138" s="53"/>
      <c r="C138" s="16"/>
      <c r="M138" s="16">
        <f>SUM(D138:L138)</f>
        <v>0</v>
      </c>
      <c r="O138" s="16">
        <f>COUNT(D138:L138)</f>
        <v>0</v>
      </c>
      <c r="P138" s="55" t="e">
        <f>SUM(M138/O138)</f>
        <v>#DIV/0!</v>
      </c>
    </row>
    <row r="139" spans="3:16" ht="12.75" hidden="1">
      <c r="C139" s="16"/>
      <c r="M139" s="16">
        <f>SUM(D139:L139)</f>
        <v>0</v>
      </c>
      <c r="O139" s="16">
        <f>COUNT(D139:L139)</f>
        <v>0</v>
      </c>
      <c r="P139" s="55" t="e">
        <f>M139/O139</f>
        <v>#DIV/0!</v>
      </c>
    </row>
    <row r="140" spans="3:16" ht="12.75" hidden="1">
      <c r="C140" s="16"/>
      <c r="M140" s="16">
        <f>SUM(D140:L140)</f>
        <v>0</v>
      </c>
      <c r="O140" s="16">
        <f>COUNT(D140:L140)</f>
        <v>0</v>
      </c>
      <c r="P140" s="55" t="e">
        <f>M140/O140</f>
        <v>#DIV/0!</v>
      </c>
    </row>
    <row r="141" spans="2:16" ht="12.75" hidden="1">
      <c r="B141" s="17"/>
      <c r="C141" s="16"/>
      <c r="M141" s="16">
        <f>SUM(D141:L141)</f>
        <v>0</v>
      </c>
      <c r="O141" s="16">
        <f>COUNT(D141:L141)</f>
        <v>0</v>
      </c>
      <c r="P141" s="55" t="e">
        <f>M141/O141</f>
        <v>#DIV/0!</v>
      </c>
    </row>
    <row r="142" spans="3:16" ht="12.75" hidden="1">
      <c r="C142" s="16"/>
      <c r="M142" s="16">
        <f>SUM(D142:L142)</f>
        <v>0</v>
      </c>
      <c r="O142" s="16">
        <f>COUNT(D142:L142)</f>
        <v>0</v>
      </c>
      <c r="P142" s="55" t="e">
        <f>M142/O142</f>
        <v>#DIV/0!</v>
      </c>
    </row>
    <row r="143" spans="3:16" ht="12.75" hidden="1">
      <c r="C143" s="16"/>
      <c r="M143" s="16">
        <f>SUM(D143:L143)</f>
        <v>0</v>
      </c>
      <c r="O143" s="16">
        <f>COUNT(D143:L143)</f>
        <v>0</v>
      </c>
      <c r="P143" s="55" t="e">
        <f>SUM(M143/O143)</f>
        <v>#DIV/0!</v>
      </c>
    </row>
    <row r="144" spans="3:16" ht="12.75" hidden="1">
      <c r="C144" s="16"/>
      <c r="M144" s="16">
        <f>SUM(D144:L144)</f>
        <v>0</v>
      </c>
      <c r="O144" s="16">
        <f>COUNT(D144:L144)</f>
        <v>0</v>
      </c>
      <c r="P144" s="55" t="e">
        <f>SUM(M144/O144)</f>
        <v>#DIV/0!</v>
      </c>
    </row>
    <row r="145" spans="3:16" ht="12.75" hidden="1">
      <c r="C145" s="16"/>
      <c r="M145" s="16">
        <f>SUM(D145:L145)</f>
        <v>0</v>
      </c>
      <c r="O145" s="16">
        <f>COUNT(D145:L145)</f>
        <v>0</v>
      </c>
      <c r="P145" s="55" t="e">
        <f>M145/O145</f>
        <v>#DIV/0!</v>
      </c>
    </row>
    <row r="146" spans="3:16" ht="12.75" hidden="1">
      <c r="C146" s="16"/>
      <c r="M146" s="16">
        <f>SUM(D146:L146)</f>
        <v>0</v>
      </c>
      <c r="O146" s="16">
        <f>COUNT(D146:L146)</f>
        <v>0</v>
      </c>
      <c r="P146" s="55" t="e">
        <f>SUM(M146/O146)</f>
        <v>#DIV/0!</v>
      </c>
    </row>
    <row r="147" spans="3:16" ht="12.75" hidden="1">
      <c r="C147" s="16"/>
      <c r="M147" s="16">
        <f>SUM(D147:L147)</f>
        <v>0</v>
      </c>
      <c r="O147" s="16">
        <f>COUNT(D147:L147)</f>
        <v>0</v>
      </c>
      <c r="P147" s="55" t="e">
        <f>SUM(M147/O147)</f>
        <v>#DIV/0!</v>
      </c>
    </row>
    <row r="148" spans="2:16" ht="12.75" hidden="1">
      <c r="B148" s="17"/>
      <c r="C148" s="16"/>
      <c r="M148" s="16">
        <f>SUM(D148:L148)</f>
        <v>0</v>
      </c>
      <c r="O148" s="16">
        <f>COUNT(D148:L148)</f>
        <v>0</v>
      </c>
      <c r="P148" s="55" t="e">
        <f>SUM(M148/O148)</f>
        <v>#DIV/0!</v>
      </c>
    </row>
    <row r="149" spans="2:16" ht="12.75" hidden="1">
      <c r="B149" s="17"/>
      <c r="C149" s="16"/>
      <c r="M149" s="16">
        <f>SUM(D149:L149)</f>
        <v>0</v>
      </c>
      <c r="O149" s="16">
        <f>COUNT(D149:L149)</f>
        <v>0</v>
      </c>
      <c r="P149" s="55" t="e">
        <f>SUM(M149/O149)</f>
        <v>#DIV/0!</v>
      </c>
    </row>
    <row r="150" spans="2:16" ht="12.75" hidden="1">
      <c r="B150" s="17"/>
      <c r="C150" s="16"/>
      <c r="M150" s="16">
        <f>SUM(D150:L150)</f>
        <v>0</v>
      </c>
      <c r="O150" s="16">
        <f>COUNT(D150:L150)</f>
        <v>0</v>
      </c>
      <c r="P150" s="55" t="e">
        <f>SUM(M150/O150)</f>
        <v>#DIV/0!</v>
      </c>
    </row>
    <row r="151" spans="2:16" ht="12.75" hidden="1">
      <c r="B151" s="17"/>
      <c r="C151" s="17"/>
      <c r="M151" s="16">
        <f>SUM(D151:L151)</f>
        <v>0</v>
      </c>
      <c r="O151" s="16">
        <f>COUNT(D151:L151)</f>
        <v>0</v>
      </c>
      <c r="P151" s="55" t="e">
        <f>SUM(M151/O151)</f>
        <v>#DIV/0!</v>
      </c>
    </row>
    <row r="152" spans="3:16" ht="12.75" hidden="1">
      <c r="C152" s="16"/>
      <c r="M152" s="16">
        <f>SUM(D152:L152)</f>
        <v>0</v>
      </c>
      <c r="O152" s="16">
        <f>COUNT(D152:L152)</f>
        <v>0</v>
      </c>
      <c r="P152" s="55" t="e">
        <f>SUM(M152/O152)</f>
        <v>#DIV/0!</v>
      </c>
    </row>
    <row r="153" spans="3:16" ht="12.75" hidden="1">
      <c r="C153" s="16"/>
      <c r="M153" s="16">
        <f>SUM(D153:L153)</f>
        <v>0</v>
      </c>
      <c r="O153" s="16">
        <f>COUNT(D153:L153)</f>
        <v>0</v>
      </c>
      <c r="P153" s="55" t="e">
        <f>SUM(M153/O153)</f>
        <v>#DIV/0!</v>
      </c>
    </row>
    <row r="154" spans="3:16" ht="12.75" hidden="1">
      <c r="C154" s="16"/>
      <c r="M154" s="16">
        <f>SUM(D154:L154)</f>
        <v>0</v>
      </c>
      <c r="O154" s="16">
        <f>COUNT(D154:L154)</f>
        <v>0</v>
      </c>
      <c r="P154" s="55" t="e">
        <f>M154/O154</f>
        <v>#DIV/0!</v>
      </c>
    </row>
    <row r="155" spans="3:16" ht="12.75" hidden="1">
      <c r="C155" s="16"/>
      <c r="M155" s="16">
        <f>SUM(D155:L155)</f>
        <v>0</v>
      </c>
      <c r="O155" s="16">
        <f>COUNT(D155:L155)</f>
        <v>0</v>
      </c>
      <c r="P155" s="55" t="e">
        <f>SUM(M155/O155)</f>
        <v>#DIV/0!</v>
      </c>
    </row>
    <row r="156" spans="3:16" ht="12.75" hidden="1">
      <c r="C156" s="16"/>
      <c r="M156" s="16">
        <f>SUM(D156:L156)</f>
        <v>0</v>
      </c>
      <c r="O156" s="16">
        <f>COUNT(D156:L156)</f>
        <v>0</v>
      </c>
      <c r="P156" s="55" t="e">
        <f>SUM(M156/O156)</f>
        <v>#DIV/0!</v>
      </c>
    </row>
    <row r="157" spans="3:16" ht="12.75" hidden="1">
      <c r="C157" s="16"/>
      <c r="M157" s="16">
        <f>SUM(D157:L157)</f>
        <v>0</v>
      </c>
      <c r="O157" s="16">
        <f>COUNT(D157:L157)</f>
        <v>0</v>
      </c>
      <c r="P157" s="55" t="e">
        <f>SUM(M157/O157)</f>
        <v>#DIV/0!</v>
      </c>
    </row>
    <row r="158" ht="12.75">
      <c r="C158" s="16"/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25">
      <selection activeCell="T55" sqref="T55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</cols>
  <sheetData>
    <row r="1" ht="12.75">
      <c r="B1" s="11" t="s">
        <v>56</v>
      </c>
    </row>
    <row r="3" spans="1:13" ht="25.5" customHeight="1">
      <c r="A3" s="36" t="s">
        <v>0</v>
      </c>
      <c r="B3" s="45" t="s">
        <v>14</v>
      </c>
      <c r="C3" s="44" t="s">
        <v>57</v>
      </c>
      <c r="D3" s="45" t="s">
        <v>80</v>
      </c>
      <c r="E3" s="71" t="s">
        <v>16</v>
      </c>
      <c r="F3" s="72"/>
      <c r="G3" s="71" t="s">
        <v>17</v>
      </c>
      <c r="H3" s="72"/>
      <c r="I3" s="47" t="s">
        <v>18</v>
      </c>
      <c r="J3" s="71" t="s">
        <v>19</v>
      </c>
      <c r="K3" s="72"/>
      <c r="L3" s="45" t="s">
        <v>37</v>
      </c>
      <c r="M3" s="62"/>
    </row>
    <row r="4" spans="1:13" ht="12.75">
      <c r="A4">
        <v>1</v>
      </c>
      <c r="B4" s="4" t="s">
        <v>10</v>
      </c>
      <c r="C4" s="12">
        <v>803</v>
      </c>
      <c r="D4" s="13">
        <v>8</v>
      </c>
      <c r="E4" s="24">
        <v>0</v>
      </c>
      <c r="F4" s="23">
        <v>0</v>
      </c>
      <c r="G4" s="18">
        <v>0</v>
      </c>
      <c r="H4" s="23">
        <v>0</v>
      </c>
      <c r="I4" s="23">
        <v>0</v>
      </c>
      <c r="J4" s="12">
        <v>0</v>
      </c>
      <c r="K4" s="23">
        <v>0</v>
      </c>
      <c r="L4" s="13">
        <f>K4+I4+H4+F4+D4</f>
        <v>8</v>
      </c>
      <c r="M4" s="16"/>
    </row>
    <row r="5" spans="1:13" ht="12.75">
      <c r="A5">
        <v>2</v>
      </c>
      <c r="B5" s="4" t="s">
        <v>85</v>
      </c>
      <c r="C5" s="12">
        <v>714</v>
      </c>
      <c r="D5" s="13">
        <v>3</v>
      </c>
      <c r="E5" s="23">
        <v>0</v>
      </c>
      <c r="F5" s="23">
        <v>0</v>
      </c>
      <c r="G5" s="18">
        <v>0</v>
      </c>
      <c r="H5" s="23">
        <v>0</v>
      </c>
      <c r="I5" s="23">
        <v>0</v>
      </c>
      <c r="J5" s="23">
        <v>0</v>
      </c>
      <c r="K5" s="23">
        <v>0</v>
      </c>
      <c r="L5" s="13">
        <f aca="true" t="shared" si="0" ref="L5:L14">K5+I5+H5+F5+D5</f>
        <v>3</v>
      </c>
      <c r="M5" s="16"/>
    </row>
    <row r="6" spans="1:13" ht="12.75">
      <c r="A6">
        <v>3</v>
      </c>
      <c r="B6" s="4" t="s">
        <v>86</v>
      </c>
      <c r="C6" s="12">
        <v>718</v>
      </c>
      <c r="D6" s="13">
        <v>4</v>
      </c>
      <c r="E6" s="23">
        <v>0</v>
      </c>
      <c r="F6" s="23">
        <v>0</v>
      </c>
      <c r="G6" s="18">
        <v>0</v>
      </c>
      <c r="H6" s="23">
        <v>0</v>
      </c>
      <c r="I6" s="23">
        <v>0</v>
      </c>
      <c r="J6" s="23">
        <v>0</v>
      </c>
      <c r="K6" s="23">
        <v>0</v>
      </c>
      <c r="L6" s="13">
        <f t="shared" si="0"/>
        <v>4</v>
      </c>
      <c r="M6" s="16"/>
    </row>
    <row r="7" spans="1:13" ht="12.75">
      <c r="A7">
        <v>4</v>
      </c>
      <c r="B7" s="4" t="s">
        <v>8</v>
      </c>
      <c r="C7" s="12">
        <v>858</v>
      </c>
      <c r="D7" s="13">
        <v>11</v>
      </c>
      <c r="E7" s="23">
        <v>0</v>
      </c>
      <c r="F7" s="23">
        <v>0</v>
      </c>
      <c r="G7" s="18">
        <v>0</v>
      </c>
      <c r="H7" s="23">
        <v>0</v>
      </c>
      <c r="I7" s="23">
        <v>0</v>
      </c>
      <c r="J7" s="23">
        <v>0</v>
      </c>
      <c r="K7" s="23">
        <v>0</v>
      </c>
      <c r="L7" s="13">
        <f t="shared" si="0"/>
        <v>11</v>
      </c>
      <c r="M7" s="16"/>
    </row>
    <row r="8" spans="1:13" s="9" customFormat="1" ht="12.75">
      <c r="A8" s="9">
        <v>5</v>
      </c>
      <c r="B8" s="4" t="s">
        <v>11</v>
      </c>
      <c r="C8" s="12">
        <v>847</v>
      </c>
      <c r="D8" s="13">
        <v>10</v>
      </c>
      <c r="E8" s="23">
        <v>0</v>
      </c>
      <c r="F8" s="23">
        <v>0</v>
      </c>
      <c r="G8" s="18">
        <v>0</v>
      </c>
      <c r="H8" s="23">
        <v>0</v>
      </c>
      <c r="I8" s="23">
        <v>0</v>
      </c>
      <c r="J8" s="23">
        <v>0</v>
      </c>
      <c r="K8" s="23">
        <v>0</v>
      </c>
      <c r="L8" s="13">
        <f t="shared" si="0"/>
        <v>10</v>
      </c>
      <c r="M8" s="16"/>
    </row>
    <row r="9" spans="1:13" ht="12.75">
      <c r="A9" s="31">
        <v>6</v>
      </c>
      <c r="B9" s="31" t="s">
        <v>79</v>
      </c>
      <c r="C9" s="16">
        <v>736</v>
      </c>
      <c r="D9" s="13">
        <v>5</v>
      </c>
      <c r="E9" s="23">
        <v>0</v>
      </c>
      <c r="F9" s="23">
        <v>0</v>
      </c>
      <c r="G9" s="21">
        <v>0</v>
      </c>
      <c r="H9" s="23">
        <v>0</v>
      </c>
      <c r="I9" s="23">
        <v>0</v>
      </c>
      <c r="J9" s="23">
        <v>0</v>
      </c>
      <c r="K9" s="23">
        <v>0</v>
      </c>
      <c r="L9" s="13">
        <f t="shared" si="0"/>
        <v>5</v>
      </c>
      <c r="M9" s="16"/>
    </row>
    <row r="10" spans="1:13" ht="12.75">
      <c r="A10" s="51">
        <v>7</v>
      </c>
      <c r="B10" s="20" t="s">
        <v>87</v>
      </c>
      <c r="C10" s="13">
        <v>570</v>
      </c>
      <c r="D10" s="13">
        <v>1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1">
        <v>0</v>
      </c>
      <c r="L10" s="13">
        <f t="shared" si="0"/>
        <v>1</v>
      </c>
      <c r="M10" s="16"/>
    </row>
    <row r="11" spans="1:13" ht="12.75">
      <c r="A11" s="51">
        <v>8</v>
      </c>
      <c r="B11" s="20" t="s">
        <v>38</v>
      </c>
      <c r="C11" s="13">
        <v>658</v>
      </c>
      <c r="D11" s="13">
        <v>2</v>
      </c>
      <c r="E11" s="49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v>0</v>
      </c>
      <c r="L11" s="13">
        <f t="shared" si="0"/>
        <v>2</v>
      </c>
      <c r="M11" s="16"/>
    </row>
    <row r="12" spans="1:13" ht="12.75">
      <c r="A12" s="51">
        <v>9</v>
      </c>
      <c r="B12" s="20" t="s">
        <v>110</v>
      </c>
      <c r="C12" s="13">
        <v>747</v>
      </c>
      <c r="D12" s="13">
        <v>7</v>
      </c>
      <c r="E12" s="49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1">
        <v>0</v>
      </c>
      <c r="L12" s="13">
        <f t="shared" si="0"/>
        <v>7</v>
      </c>
      <c r="M12" s="16"/>
    </row>
    <row r="13" spans="1:13" ht="12.75">
      <c r="A13" s="51">
        <v>10</v>
      </c>
      <c r="B13" s="58" t="s">
        <v>111</v>
      </c>
      <c r="C13" s="15">
        <v>743</v>
      </c>
      <c r="D13" s="15">
        <v>6</v>
      </c>
      <c r="E13" s="49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1">
        <v>0</v>
      </c>
      <c r="L13" s="13">
        <f>K13+I13+H13+F13+D13</f>
        <v>6</v>
      </c>
      <c r="M13" s="16"/>
    </row>
    <row r="14" spans="1:13" ht="12.75">
      <c r="A14" s="51">
        <v>11</v>
      </c>
      <c r="B14" s="58" t="s">
        <v>9</v>
      </c>
      <c r="C14" s="15">
        <v>811</v>
      </c>
      <c r="D14" s="15">
        <v>9</v>
      </c>
      <c r="E14" s="4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1">
        <v>0</v>
      </c>
      <c r="L14" s="13">
        <f t="shared" si="0"/>
        <v>9</v>
      </c>
      <c r="M14" s="16"/>
    </row>
    <row r="15" spans="1:13" ht="12.75">
      <c r="A15" s="7"/>
      <c r="B15" s="9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</row>
    <row r="16" spans="2:13" ht="12.75">
      <c r="B16" s="9"/>
      <c r="C16" s="17"/>
      <c r="D16" s="16"/>
      <c r="E16" s="16"/>
      <c r="G16" s="16"/>
      <c r="H16" s="16"/>
      <c r="I16" s="16"/>
      <c r="K16" s="16"/>
      <c r="L16" s="9"/>
      <c r="M16" s="9"/>
    </row>
    <row r="17" spans="2:11" ht="12.75">
      <c r="B17" s="9"/>
      <c r="C17" s="17"/>
      <c r="D17" s="16"/>
      <c r="E17" s="16"/>
      <c r="H17" s="16"/>
      <c r="K17" s="16"/>
    </row>
    <row r="18" spans="2:11" ht="12.75">
      <c r="B18" s="9"/>
      <c r="C18" s="17"/>
      <c r="D18" s="16"/>
      <c r="E18" s="16"/>
      <c r="H18" s="16"/>
      <c r="K18" s="16"/>
    </row>
    <row r="19" ht="12.75">
      <c r="B19" s="11" t="s">
        <v>55</v>
      </c>
    </row>
    <row r="21" spans="1:13" ht="25.5">
      <c r="A21" s="37" t="s">
        <v>0</v>
      </c>
      <c r="B21" s="45" t="s">
        <v>14</v>
      </c>
      <c r="C21" s="44" t="s">
        <v>57</v>
      </c>
      <c r="D21" s="45" t="s">
        <v>82</v>
      </c>
      <c r="E21" s="71" t="s">
        <v>16</v>
      </c>
      <c r="F21" s="72"/>
      <c r="G21" s="71" t="s">
        <v>17</v>
      </c>
      <c r="H21" s="74"/>
      <c r="I21" s="47" t="s">
        <v>18</v>
      </c>
      <c r="J21" s="73" t="s">
        <v>19</v>
      </c>
      <c r="K21" s="72"/>
      <c r="L21" s="45" t="s">
        <v>37</v>
      </c>
      <c r="M21" s="62"/>
    </row>
    <row r="22" spans="1:13" ht="12.75">
      <c r="A22">
        <v>1</v>
      </c>
      <c r="B22" s="4" t="s">
        <v>10</v>
      </c>
      <c r="C22" s="12">
        <v>793</v>
      </c>
      <c r="D22" s="13">
        <v>9</v>
      </c>
      <c r="E22" s="16">
        <v>0</v>
      </c>
      <c r="F22" s="23">
        <v>0</v>
      </c>
      <c r="G22" s="24">
        <v>0</v>
      </c>
      <c r="H22" s="39">
        <v>0</v>
      </c>
      <c r="I22" s="23">
        <v>0</v>
      </c>
      <c r="J22" s="23">
        <v>0</v>
      </c>
      <c r="K22" s="21">
        <v>0</v>
      </c>
      <c r="L22" s="13">
        <f>K22+I22+H22+F22+D22</f>
        <v>9</v>
      </c>
      <c r="M22" s="16"/>
    </row>
    <row r="23" spans="1:13" ht="12.75">
      <c r="A23">
        <v>2</v>
      </c>
      <c r="B23" s="4" t="s">
        <v>85</v>
      </c>
      <c r="C23" s="12">
        <v>770</v>
      </c>
      <c r="D23" s="13">
        <v>7</v>
      </c>
      <c r="E23" s="16">
        <v>0</v>
      </c>
      <c r="F23" s="23">
        <v>0</v>
      </c>
      <c r="G23" s="24">
        <v>0</v>
      </c>
      <c r="H23" s="39">
        <v>0</v>
      </c>
      <c r="I23" s="23">
        <v>0</v>
      </c>
      <c r="J23" s="12">
        <v>0</v>
      </c>
      <c r="K23" s="21">
        <v>0</v>
      </c>
      <c r="L23" s="13">
        <f aca="true" t="shared" si="1" ref="L23:L32">K23+I23+H23+F23+D23</f>
        <v>7</v>
      </c>
      <c r="M23" s="16"/>
    </row>
    <row r="24" spans="1:13" ht="12.75">
      <c r="A24">
        <v>3</v>
      </c>
      <c r="B24" s="4" t="s">
        <v>86</v>
      </c>
      <c r="C24" s="12">
        <v>789</v>
      </c>
      <c r="D24" s="13">
        <v>8</v>
      </c>
      <c r="E24" s="16">
        <v>0</v>
      </c>
      <c r="F24" s="23">
        <v>0</v>
      </c>
      <c r="G24" s="24">
        <v>0</v>
      </c>
      <c r="H24" s="39">
        <v>0</v>
      </c>
      <c r="I24" s="23">
        <v>0</v>
      </c>
      <c r="J24" s="23">
        <v>0</v>
      </c>
      <c r="K24" s="21">
        <v>0</v>
      </c>
      <c r="L24" s="13">
        <f t="shared" si="1"/>
        <v>8</v>
      </c>
      <c r="M24" s="16"/>
    </row>
    <row r="25" spans="1:13" ht="12.75">
      <c r="A25">
        <v>4</v>
      </c>
      <c r="B25" s="4" t="s">
        <v>8</v>
      </c>
      <c r="C25" s="12">
        <v>852</v>
      </c>
      <c r="D25" s="13">
        <v>11</v>
      </c>
      <c r="E25" s="16">
        <v>0</v>
      </c>
      <c r="F25" s="23">
        <v>0</v>
      </c>
      <c r="G25" s="24">
        <v>0</v>
      </c>
      <c r="H25" s="39">
        <v>0</v>
      </c>
      <c r="I25" s="23">
        <v>0</v>
      </c>
      <c r="J25" s="12">
        <v>0</v>
      </c>
      <c r="K25" s="21">
        <v>0</v>
      </c>
      <c r="L25" s="13">
        <f t="shared" si="1"/>
        <v>11</v>
      </c>
      <c r="M25" s="16"/>
    </row>
    <row r="26" spans="1:13" s="9" customFormat="1" ht="12.75">
      <c r="A26" s="9">
        <v>5</v>
      </c>
      <c r="B26" s="4" t="s">
        <v>11</v>
      </c>
      <c r="C26" s="12">
        <v>840</v>
      </c>
      <c r="D26" s="13">
        <v>10</v>
      </c>
      <c r="E26" s="16">
        <v>0</v>
      </c>
      <c r="F26" s="23">
        <v>0</v>
      </c>
      <c r="G26" s="24">
        <v>0</v>
      </c>
      <c r="H26" s="39">
        <v>0</v>
      </c>
      <c r="I26" s="23">
        <v>0</v>
      </c>
      <c r="J26" s="23">
        <v>0</v>
      </c>
      <c r="K26" s="21">
        <v>0</v>
      </c>
      <c r="L26" s="13">
        <f t="shared" si="1"/>
        <v>10</v>
      </c>
      <c r="M26" s="16"/>
    </row>
    <row r="27" spans="1:13" ht="12.75">
      <c r="A27" s="9">
        <v>6</v>
      </c>
      <c r="B27" s="9" t="s">
        <v>79</v>
      </c>
      <c r="C27" s="13">
        <v>728</v>
      </c>
      <c r="D27" s="16">
        <v>5</v>
      </c>
      <c r="E27" s="13">
        <v>0</v>
      </c>
      <c r="F27" s="49">
        <v>0</v>
      </c>
      <c r="G27" s="23">
        <v>0</v>
      </c>
      <c r="H27" s="22">
        <v>0</v>
      </c>
      <c r="I27" s="23">
        <v>0</v>
      </c>
      <c r="J27" s="14">
        <v>0</v>
      </c>
      <c r="K27" s="21">
        <v>0</v>
      </c>
      <c r="L27" s="13">
        <f t="shared" si="1"/>
        <v>5</v>
      </c>
      <c r="M27" s="16"/>
    </row>
    <row r="28" spans="1:13" ht="12.75">
      <c r="A28" s="51">
        <v>7</v>
      </c>
      <c r="B28" s="10" t="s">
        <v>87</v>
      </c>
      <c r="C28" s="13">
        <v>676</v>
      </c>
      <c r="D28" s="13">
        <v>2</v>
      </c>
      <c r="E28" s="13">
        <v>0</v>
      </c>
      <c r="F28" s="24">
        <v>0</v>
      </c>
      <c r="G28" s="24">
        <v>0</v>
      </c>
      <c r="H28" s="24">
        <v>0</v>
      </c>
      <c r="I28" s="23">
        <v>0</v>
      </c>
      <c r="J28" s="23">
        <v>0</v>
      </c>
      <c r="K28" s="21">
        <v>0</v>
      </c>
      <c r="L28" s="13">
        <f t="shared" si="1"/>
        <v>2</v>
      </c>
      <c r="M28" s="16"/>
    </row>
    <row r="29" spans="1:13" ht="12.75">
      <c r="A29" s="51">
        <v>8</v>
      </c>
      <c r="B29" s="10" t="s">
        <v>38</v>
      </c>
      <c r="C29" s="13">
        <v>662</v>
      </c>
      <c r="D29" s="13">
        <v>1</v>
      </c>
      <c r="E29" s="13">
        <v>0</v>
      </c>
      <c r="F29" s="23">
        <v>0</v>
      </c>
      <c r="G29" s="24">
        <v>0</v>
      </c>
      <c r="H29" s="24">
        <v>0</v>
      </c>
      <c r="I29" s="23">
        <v>0</v>
      </c>
      <c r="J29" s="15">
        <v>0</v>
      </c>
      <c r="K29" s="23">
        <v>0</v>
      </c>
      <c r="L29" s="13">
        <f t="shared" si="1"/>
        <v>1</v>
      </c>
      <c r="M29" s="16"/>
    </row>
    <row r="30" spans="1:13" ht="12.75">
      <c r="A30" s="51">
        <v>9</v>
      </c>
      <c r="B30" s="10" t="s">
        <v>110</v>
      </c>
      <c r="C30" s="13">
        <v>752</v>
      </c>
      <c r="D30" s="13">
        <v>6</v>
      </c>
      <c r="E30" s="13">
        <v>0</v>
      </c>
      <c r="F30" s="23">
        <v>0</v>
      </c>
      <c r="G30" s="24">
        <v>0</v>
      </c>
      <c r="H30" s="24">
        <v>0</v>
      </c>
      <c r="I30" s="23">
        <v>0</v>
      </c>
      <c r="J30" s="15">
        <v>0</v>
      </c>
      <c r="K30" s="21">
        <v>0</v>
      </c>
      <c r="L30" s="13">
        <f t="shared" si="1"/>
        <v>6</v>
      </c>
      <c r="M30" s="16"/>
    </row>
    <row r="31" spans="1:13" ht="12.75">
      <c r="A31" s="51">
        <v>10</v>
      </c>
      <c r="B31" s="10" t="s">
        <v>111</v>
      </c>
      <c r="C31" s="15">
        <v>688</v>
      </c>
      <c r="D31" s="15">
        <v>3</v>
      </c>
      <c r="E31" s="15">
        <v>0</v>
      </c>
      <c r="F31" s="23">
        <v>0</v>
      </c>
      <c r="G31" s="23">
        <v>0</v>
      </c>
      <c r="H31" s="23">
        <v>0</v>
      </c>
      <c r="I31" s="15">
        <v>0</v>
      </c>
      <c r="J31" s="13">
        <v>0</v>
      </c>
      <c r="K31" s="15">
        <v>0</v>
      </c>
      <c r="L31" s="13">
        <f>K31+I31+H31+F31+D31</f>
        <v>3</v>
      </c>
      <c r="M31" s="16"/>
    </row>
    <row r="32" spans="1:13" ht="12.75">
      <c r="A32" s="51">
        <v>11</v>
      </c>
      <c r="B32" s="10" t="s">
        <v>9</v>
      </c>
      <c r="C32" s="15">
        <v>716</v>
      </c>
      <c r="D32" s="15">
        <v>4</v>
      </c>
      <c r="E32" s="15">
        <v>0</v>
      </c>
      <c r="F32" s="23">
        <v>0</v>
      </c>
      <c r="G32" s="23">
        <v>0</v>
      </c>
      <c r="H32" s="23">
        <v>0</v>
      </c>
      <c r="I32" s="15">
        <v>0</v>
      </c>
      <c r="J32" s="13">
        <v>0</v>
      </c>
      <c r="K32" s="15">
        <v>0</v>
      </c>
      <c r="L32" s="13">
        <f t="shared" si="1"/>
        <v>4</v>
      </c>
      <c r="M32" s="16"/>
    </row>
    <row r="33" spans="1:13" ht="12.75">
      <c r="A33" s="40"/>
      <c r="B33" s="40"/>
      <c r="C33" s="41"/>
      <c r="D33" s="39"/>
      <c r="E33" s="16"/>
      <c r="F33" s="16"/>
      <c r="G33" s="16"/>
      <c r="H33" s="16"/>
      <c r="I33" s="16"/>
      <c r="J33" s="39"/>
      <c r="K33" s="16"/>
      <c r="L33" s="9"/>
      <c r="M33" s="9"/>
    </row>
    <row r="37" ht="12.75">
      <c r="B37" s="11" t="s">
        <v>54</v>
      </c>
    </row>
    <row r="39" spans="1:17" ht="25.5" customHeight="1">
      <c r="A39" s="37" t="s">
        <v>0</v>
      </c>
      <c r="B39" s="45" t="s">
        <v>14</v>
      </c>
      <c r="C39" s="44" t="s">
        <v>57</v>
      </c>
      <c r="D39" s="45" t="s">
        <v>81</v>
      </c>
      <c r="E39" s="71" t="s">
        <v>16</v>
      </c>
      <c r="F39" s="72"/>
      <c r="G39" s="71" t="s">
        <v>17</v>
      </c>
      <c r="H39" s="72"/>
      <c r="I39" s="43" t="s">
        <v>18</v>
      </c>
      <c r="J39" s="73" t="s">
        <v>19</v>
      </c>
      <c r="K39" s="72"/>
      <c r="L39" s="45" t="s">
        <v>37</v>
      </c>
      <c r="M39" s="43" t="s">
        <v>15</v>
      </c>
      <c r="N39" s="43" t="s">
        <v>112</v>
      </c>
      <c r="O39" s="43" t="s">
        <v>95</v>
      </c>
      <c r="P39" s="6" t="s">
        <v>88</v>
      </c>
      <c r="Q39" s="6" t="s">
        <v>100</v>
      </c>
    </row>
    <row r="40" spans="1:17" ht="12.75">
      <c r="A40">
        <v>1</v>
      </c>
      <c r="B40" s="4" t="s">
        <v>10</v>
      </c>
      <c r="C40" s="12">
        <v>844</v>
      </c>
      <c r="D40" s="13">
        <v>9</v>
      </c>
      <c r="E40" s="16">
        <v>152</v>
      </c>
      <c r="F40" s="23">
        <v>0</v>
      </c>
      <c r="G40" s="18">
        <v>184</v>
      </c>
      <c r="H40" s="23">
        <v>0</v>
      </c>
      <c r="I40" s="23">
        <v>0</v>
      </c>
      <c r="J40" s="23">
        <v>844</v>
      </c>
      <c r="K40" s="23">
        <v>0</v>
      </c>
      <c r="L40" s="19">
        <f>C4+C22+C40</f>
        <v>2440</v>
      </c>
      <c r="M40" s="19">
        <v>9</v>
      </c>
      <c r="N40" s="69">
        <f>M40+K40+I40+H40+F40+D40+L4+L22</f>
        <v>35</v>
      </c>
      <c r="O40" s="69">
        <v>0</v>
      </c>
      <c r="P40" s="67">
        <f>N40+O40</f>
        <v>35</v>
      </c>
      <c r="Q40" s="68" t="s">
        <v>103</v>
      </c>
    </row>
    <row r="41" spans="1:17" ht="12.75">
      <c r="A41">
        <v>2</v>
      </c>
      <c r="B41" s="4" t="s">
        <v>85</v>
      </c>
      <c r="C41" s="12">
        <v>824</v>
      </c>
      <c r="D41" s="13">
        <v>7</v>
      </c>
      <c r="E41" s="16">
        <v>167</v>
      </c>
      <c r="F41" s="23">
        <v>0</v>
      </c>
      <c r="G41" s="18">
        <v>174</v>
      </c>
      <c r="H41" s="23">
        <v>0</v>
      </c>
      <c r="I41" s="23">
        <v>0</v>
      </c>
      <c r="J41" s="23">
        <v>824</v>
      </c>
      <c r="K41" s="23">
        <v>0</v>
      </c>
      <c r="L41" s="19">
        <f>C5+C23+C41</f>
        <v>2308</v>
      </c>
      <c r="M41" s="19">
        <v>7</v>
      </c>
      <c r="N41" s="69">
        <f aca="true" t="shared" si="2" ref="N41:N50">M41+K41+I41+H41+F41+D41+L5+L23</f>
        <v>24</v>
      </c>
      <c r="O41" s="69">
        <v>0</v>
      </c>
      <c r="P41" s="67">
        <f aca="true" t="shared" si="3" ref="P41:P50">N41+O41</f>
        <v>24</v>
      </c>
      <c r="Q41" s="68" t="s">
        <v>106</v>
      </c>
    </row>
    <row r="42" spans="1:17" ht="12.75">
      <c r="A42">
        <v>3</v>
      </c>
      <c r="B42" s="4" t="s">
        <v>86</v>
      </c>
      <c r="C42" s="12">
        <v>748</v>
      </c>
      <c r="D42" s="13">
        <v>4</v>
      </c>
      <c r="E42" s="16">
        <v>178</v>
      </c>
      <c r="F42" s="23">
        <v>0</v>
      </c>
      <c r="G42" s="18">
        <v>132</v>
      </c>
      <c r="H42" s="23">
        <v>0</v>
      </c>
      <c r="I42" s="23">
        <v>0</v>
      </c>
      <c r="J42" s="23">
        <v>789</v>
      </c>
      <c r="K42" s="23">
        <v>0</v>
      </c>
      <c r="L42" s="19">
        <f>C6+C24+C42</f>
        <v>2255</v>
      </c>
      <c r="M42" s="19">
        <v>5</v>
      </c>
      <c r="N42" s="69">
        <f t="shared" si="2"/>
        <v>21</v>
      </c>
      <c r="O42" s="69">
        <v>0</v>
      </c>
      <c r="P42" s="67">
        <f t="shared" si="3"/>
        <v>21</v>
      </c>
      <c r="Q42" s="68" t="s">
        <v>107</v>
      </c>
    </row>
    <row r="43" spans="1:17" ht="12.75">
      <c r="A43">
        <v>4</v>
      </c>
      <c r="B43" s="4" t="s">
        <v>8</v>
      </c>
      <c r="C43" s="12">
        <v>839</v>
      </c>
      <c r="D43" s="13">
        <v>8</v>
      </c>
      <c r="E43" s="16">
        <v>166</v>
      </c>
      <c r="F43" s="23">
        <v>0</v>
      </c>
      <c r="G43" s="18">
        <v>199</v>
      </c>
      <c r="H43" s="23">
        <v>1</v>
      </c>
      <c r="I43" s="23">
        <v>0</v>
      </c>
      <c r="J43" s="23">
        <v>858</v>
      </c>
      <c r="K43" s="23">
        <v>0</v>
      </c>
      <c r="L43" s="19">
        <f>C7+C25+C43</f>
        <v>2549</v>
      </c>
      <c r="M43" s="19">
        <v>10</v>
      </c>
      <c r="N43" s="69">
        <f t="shared" si="2"/>
        <v>41</v>
      </c>
      <c r="O43" s="69">
        <v>0</v>
      </c>
      <c r="P43" s="67">
        <f t="shared" si="3"/>
        <v>41</v>
      </c>
      <c r="Q43" s="68" t="s">
        <v>102</v>
      </c>
    </row>
    <row r="44" spans="1:17" s="9" customFormat="1" ht="12.75">
      <c r="A44" s="9">
        <v>5</v>
      </c>
      <c r="B44" s="4" t="s">
        <v>11</v>
      </c>
      <c r="C44" s="12">
        <v>953</v>
      </c>
      <c r="D44" s="13">
        <v>11</v>
      </c>
      <c r="E44" s="16">
        <v>177</v>
      </c>
      <c r="F44" s="23">
        <v>0</v>
      </c>
      <c r="G44" s="18">
        <v>172</v>
      </c>
      <c r="H44" s="23">
        <v>0</v>
      </c>
      <c r="I44" s="23">
        <v>0</v>
      </c>
      <c r="J44" s="23">
        <v>953</v>
      </c>
      <c r="K44" s="23">
        <v>1</v>
      </c>
      <c r="L44" s="19">
        <f aca="true" t="shared" si="4" ref="L44:L50">C8+C26+C44</f>
        <v>2640</v>
      </c>
      <c r="M44" s="19">
        <v>11</v>
      </c>
      <c r="N44" s="69">
        <f t="shared" si="2"/>
        <v>43</v>
      </c>
      <c r="O44" s="69">
        <v>0</v>
      </c>
      <c r="P44" s="67">
        <f t="shared" si="3"/>
        <v>43</v>
      </c>
      <c r="Q44" s="68" t="s">
        <v>101</v>
      </c>
    </row>
    <row r="45" spans="1:17" ht="12.75">
      <c r="A45" s="31">
        <v>6</v>
      </c>
      <c r="B45" s="31" t="s">
        <v>79</v>
      </c>
      <c r="C45" s="26">
        <v>738</v>
      </c>
      <c r="D45" s="26">
        <v>3</v>
      </c>
      <c r="E45" s="16">
        <v>154</v>
      </c>
      <c r="F45" s="23">
        <v>0</v>
      </c>
      <c r="G45" s="21">
        <v>182</v>
      </c>
      <c r="H45" s="23">
        <v>0</v>
      </c>
      <c r="I45" s="23">
        <v>0</v>
      </c>
      <c r="J45" s="23">
        <v>738</v>
      </c>
      <c r="K45" s="23">
        <v>0</v>
      </c>
      <c r="L45" s="19">
        <f t="shared" si="4"/>
        <v>2202</v>
      </c>
      <c r="M45" s="19">
        <v>4</v>
      </c>
      <c r="N45" s="69">
        <f t="shared" si="2"/>
        <v>17</v>
      </c>
      <c r="O45" s="69">
        <v>0</v>
      </c>
      <c r="P45" s="67">
        <f t="shared" si="3"/>
        <v>17</v>
      </c>
      <c r="Q45" s="68" t="s">
        <v>108</v>
      </c>
    </row>
    <row r="46" spans="1:17" ht="12.75">
      <c r="A46" s="7">
        <v>7</v>
      </c>
      <c r="B46" s="10" t="s">
        <v>87</v>
      </c>
      <c r="C46" s="16">
        <v>654</v>
      </c>
      <c r="D46" s="19">
        <v>1</v>
      </c>
      <c r="E46" s="13">
        <v>177</v>
      </c>
      <c r="F46" s="49">
        <v>0</v>
      </c>
      <c r="G46" s="23">
        <v>126</v>
      </c>
      <c r="H46" s="23">
        <v>0</v>
      </c>
      <c r="I46" s="23">
        <v>0</v>
      </c>
      <c r="J46" s="23">
        <v>676</v>
      </c>
      <c r="K46" s="23">
        <v>0</v>
      </c>
      <c r="L46" s="19">
        <f t="shared" si="4"/>
        <v>1900</v>
      </c>
      <c r="M46" s="13">
        <v>1</v>
      </c>
      <c r="N46" s="69">
        <f t="shared" si="2"/>
        <v>5</v>
      </c>
      <c r="O46" s="69">
        <v>0</v>
      </c>
      <c r="P46" s="67">
        <f t="shared" si="3"/>
        <v>5</v>
      </c>
      <c r="Q46" s="68" t="s">
        <v>140</v>
      </c>
    </row>
    <row r="47" spans="1:17" ht="13.5" customHeight="1">
      <c r="A47" s="7">
        <v>8</v>
      </c>
      <c r="B47" s="10" t="s">
        <v>38</v>
      </c>
      <c r="C47" s="16">
        <v>674</v>
      </c>
      <c r="D47" s="19">
        <v>2</v>
      </c>
      <c r="E47" s="13">
        <v>156</v>
      </c>
      <c r="F47" s="49">
        <v>0</v>
      </c>
      <c r="G47" s="23">
        <v>139</v>
      </c>
      <c r="H47" s="23">
        <v>0</v>
      </c>
      <c r="I47" s="23">
        <v>0</v>
      </c>
      <c r="J47" s="23">
        <v>674</v>
      </c>
      <c r="K47" s="23">
        <v>0</v>
      </c>
      <c r="L47" s="19">
        <f t="shared" si="4"/>
        <v>1994</v>
      </c>
      <c r="M47" s="13">
        <v>2</v>
      </c>
      <c r="N47" s="69">
        <f t="shared" si="2"/>
        <v>7</v>
      </c>
      <c r="O47" s="69">
        <v>0</v>
      </c>
      <c r="P47" s="67">
        <f t="shared" si="3"/>
        <v>7</v>
      </c>
      <c r="Q47" s="68" t="s">
        <v>109</v>
      </c>
    </row>
    <row r="48" spans="1:17" ht="13.5" customHeight="1">
      <c r="A48" s="7">
        <v>9</v>
      </c>
      <c r="B48" s="10" t="s">
        <v>110</v>
      </c>
      <c r="C48" s="16">
        <v>794</v>
      </c>
      <c r="D48" s="19">
        <v>6</v>
      </c>
      <c r="E48" s="13">
        <v>180</v>
      </c>
      <c r="F48" s="49">
        <v>1</v>
      </c>
      <c r="G48" s="23">
        <v>0</v>
      </c>
      <c r="H48" s="23">
        <v>0</v>
      </c>
      <c r="I48" s="23">
        <v>1</v>
      </c>
      <c r="J48" s="23">
        <v>794</v>
      </c>
      <c r="K48" s="23">
        <v>0</v>
      </c>
      <c r="L48" s="19">
        <f t="shared" si="4"/>
        <v>2293</v>
      </c>
      <c r="M48" s="13">
        <v>6</v>
      </c>
      <c r="N48" s="69">
        <f t="shared" si="2"/>
        <v>27</v>
      </c>
      <c r="O48" s="69">
        <v>0</v>
      </c>
      <c r="P48" s="67">
        <f t="shared" si="3"/>
        <v>27</v>
      </c>
      <c r="Q48" s="68" t="s">
        <v>105</v>
      </c>
    </row>
    <row r="49" spans="1:17" ht="13.5" customHeight="1">
      <c r="A49" s="7">
        <v>10</v>
      </c>
      <c r="B49" s="10" t="s">
        <v>111</v>
      </c>
      <c r="C49" s="16">
        <v>764</v>
      </c>
      <c r="D49" s="15">
        <v>5</v>
      </c>
      <c r="E49" s="15">
        <v>163</v>
      </c>
      <c r="F49" s="15">
        <v>0</v>
      </c>
      <c r="G49" s="15">
        <v>146</v>
      </c>
      <c r="H49" s="15">
        <v>0</v>
      </c>
      <c r="I49" s="15">
        <v>0</v>
      </c>
      <c r="J49" s="15">
        <v>764</v>
      </c>
      <c r="K49" s="23">
        <v>0</v>
      </c>
      <c r="L49" s="19">
        <f t="shared" si="4"/>
        <v>2195</v>
      </c>
      <c r="M49" s="15">
        <v>3</v>
      </c>
      <c r="N49" s="69">
        <f t="shared" si="2"/>
        <v>17</v>
      </c>
      <c r="O49" s="69">
        <v>0</v>
      </c>
      <c r="P49" s="67">
        <f>N49+O49</f>
        <v>17</v>
      </c>
      <c r="Q49" s="68" t="s">
        <v>108</v>
      </c>
    </row>
    <row r="50" spans="1:17" ht="13.5" customHeight="1">
      <c r="A50" s="7">
        <v>11</v>
      </c>
      <c r="B50" s="10" t="s">
        <v>9</v>
      </c>
      <c r="C50" s="16">
        <v>857</v>
      </c>
      <c r="D50" s="15">
        <v>10</v>
      </c>
      <c r="E50" s="15">
        <v>165</v>
      </c>
      <c r="F50" s="15">
        <v>0</v>
      </c>
      <c r="G50" s="15">
        <v>187</v>
      </c>
      <c r="H50" s="15">
        <v>0</v>
      </c>
      <c r="I50" s="15">
        <v>0</v>
      </c>
      <c r="J50" s="15">
        <v>857</v>
      </c>
      <c r="K50" s="23">
        <v>0</v>
      </c>
      <c r="L50" s="19">
        <f t="shared" si="4"/>
        <v>2384</v>
      </c>
      <c r="M50" s="15">
        <v>8</v>
      </c>
      <c r="N50" s="69">
        <f t="shared" si="2"/>
        <v>31</v>
      </c>
      <c r="O50" s="69">
        <v>0</v>
      </c>
      <c r="P50" s="67">
        <f t="shared" si="3"/>
        <v>31</v>
      </c>
      <c r="Q50" s="68" t="s">
        <v>104</v>
      </c>
    </row>
    <row r="51" spans="1:13" ht="12.75">
      <c r="A51" s="40"/>
      <c r="B51" s="40"/>
      <c r="C51" s="41"/>
      <c r="D51" s="39"/>
      <c r="E51" s="16"/>
      <c r="F51" s="16"/>
      <c r="G51" s="16"/>
      <c r="H51" s="42"/>
      <c r="I51" s="16"/>
      <c r="K51" s="16"/>
      <c r="L51" s="40"/>
      <c r="M51" s="9"/>
    </row>
    <row r="55" spans="14:15" ht="12.75">
      <c r="N55" s="9"/>
      <c r="O55" s="9"/>
    </row>
  </sheetData>
  <sheetProtection/>
  <mergeCells count="9">
    <mergeCell ref="E39:F39"/>
    <mergeCell ref="G39:H39"/>
    <mergeCell ref="J39:K39"/>
    <mergeCell ref="E3:F3"/>
    <mergeCell ref="G3:H3"/>
    <mergeCell ref="J3:K3"/>
    <mergeCell ref="E21:F21"/>
    <mergeCell ref="G21:H21"/>
    <mergeCell ref="J21:K21"/>
  </mergeCells>
  <printOptions/>
  <pageMargins left="0.787401575" right="0.787401575" top="0.984251969" bottom="0.984251969" header="0.4921259845" footer="0.4921259845"/>
  <pageSetup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25">
      <selection activeCell="Q39" sqref="Q39:Q49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</cols>
  <sheetData>
    <row r="1" ht="12.75">
      <c r="B1" s="11" t="s">
        <v>56</v>
      </c>
    </row>
    <row r="3" spans="1:13" ht="25.5" customHeight="1">
      <c r="A3" s="36" t="s">
        <v>0</v>
      </c>
      <c r="B3" s="45" t="s">
        <v>14</v>
      </c>
      <c r="C3" s="44" t="s">
        <v>57</v>
      </c>
      <c r="D3" s="45" t="s">
        <v>80</v>
      </c>
      <c r="E3" s="71" t="s">
        <v>16</v>
      </c>
      <c r="F3" s="72"/>
      <c r="G3" s="71" t="s">
        <v>17</v>
      </c>
      <c r="H3" s="72"/>
      <c r="I3" s="47" t="s">
        <v>18</v>
      </c>
      <c r="J3" s="71" t="s">
        <v>19</v>
      </c>
      <c r="K3" s="72"/>
      <c r="L3" s="45" t="s">
        <v>37</v>
      </c>
      <c r="M3" s="62"/>
    </row>
    <row r="4" spans="1:13" ht="12.75">
      <c r="A4">
        <v>1</v>
      </c>
      <c r="B4" s="6" t="s">
        <v>10</v>
      </c>
      <c r="C4" s="12">
        <v>777</v>
      </c>
      <c r="D4" s="13">
        <v>7</v>
      </c>
      <c r="E4" s="24">
        <v>0</v>
      </c>
      <c r="F4" s="23">
        <v>0</v>
      </c>
      <c r="G4" s="18">
        <v>0</v>
      </c>
      <c r="H4" s="23">
        <v>0</v>
      </c>
      <c r="I4" s="23">
        <v>0</v>
      </c>
      <c r="J4" s="12">
        <v>0</v>
      </c>
      <c r="K4" s="23">
        <v>0</v>
      </c>
      <c r="L4" s="13">
        <f aca="true" t="shared" si="0" ref="L4:L12">C4</f>
        <v>777</v>
      </c>
      <c r="M4" s="16"/>
    </row>
    <row r="5" spans="1:13" ht="12.75">
      <c r="A5">
        <v>2</v>
      </c>
      <c r="B5" s="6" t="s">
        <v>85</v>
      </c>
      <c r="C5" s="12">
        <v>763</v>
      </c>
      <c r="D5" s="13">
        <v>6</v>
      </c>
      <c r="E5" s="23">
        <v>0</v>
      </c>
      <c r="F5" s="23">
        <v>0</v>
      </c>
      <c r="G5" s="18">
        <v>0</v>
      </c>
      <c r="H5" s="23">
        <v>0</v>
      </c>
      <c r="I5" s="23">
        <v>0</v>
      </c>
      <c r="J5" s="23">
        <v>0</v>
      </c>
      <c r="K5" s="23">
        <v>0</v>
      </c>
      <c r="L5" s="13">
        <f t="shared" si="0"/>
        <v>763</v>
      </c>
      <c r="M5" s="16"/>
    </row>
    <row r="6" spans="1:13" ht="12.75">
      <c r="A6">
        <v>3</v>
      </c>
      <c r="B6" s="6" t="s">
        <v>86</v>
      </c>
      <c r="C6" s="12">
        <v>801</v>
      </c>
      <c r="D6" s="13">
        <v>10</v>
      </c>
      <c r="E6" s="23">
        <v>0</v>
      </c>
      <c r="F6" s="23">
        <v>0</v>
      </c>
      <c r="G6" s="18">
        <v>0</v>
      </c>
      <c r="H6" s="23">
        <v>0</v>
      </c>
      <c r="I6" s="23">
        <v>0</v>
      </c>
      <c r="J6" s="23">
        <v>0</v>
      </c>
      <c r="K6" s="23">
        <v>0</v>
      </c>
      <c r="L6" s="13">
        <f t="shared" si="0"/>
        <v>801</v>
      </c>
      <c r="M6" s="16"/>
    </row>
    <row r="7" spans="1:13" ht="12.75">
      <c r="A7">
        <v>4</v>
      </c>
      <c r="B7" s="6" t="s">
        <v>8</v>
      </c>
      <c r="C7" s="12">
        <v>762</v>
      </c>
      <c r="D7" s="13">
        <v>5</v>
      </c>
      <c r="E7" s="23">
        <v>0</v>
      </c>
      <c r="F7" s="23">
        <v>0</v>
      </c>
      <c r="G7" s="18">
        <v>0</v>
      </c>
      <c r="H7" s="23">
        <v>0</v>
      </c>
      <c r="I7" s="23">
        <v>0</v>
      </c>
      <c r="J7" s="23">
        <v>0</v>
      </c>
      <c r="K7" s="23">
        <v>0</v>
      </c>
      <c r="L7" s="13">
        <f t="shared" si="0"/>
        <v>762</v>
      </c>
      <c r="M7" s="16"/>
    </row>
    <row r="8" spans="1:13" s="9" customFormat="1" ht="12.75">
      <c r="A8" s="9">
        <v>5</v>
      </c>
      <c r="B8" s="6" t="s">
        <v>11</v>
      </c>
      <c r="C8" s="12">
        <v>780</v>
      </c>
      <c r="D8" s="13">
        <v>8</v>
      </c>
      <c r="E8" s="23">
        <v>0</v>
      </c>
      <c r="F8" s="23">
        <v>0</v>
      </c>
      <c r="G8" s="18">
        <v>0</v>
      </c>
      <c r="H8" s="23">
        <v>0</v>
      </c>
      <c r="I8" s="23">
        <v>0</v>
      </c>
      <c r="J8" s="23">
        <v>0</v>
      </c>
      <c r="K8" s="23">
        <v>0</v>
      </c>
      <c r="L8" s="13">
        <f t="shared" si="0"/>
        <v>780</v>
      </c>
      <c r="M8" s="16"/>
    </row>
    <row r="9" spans="1:13" ht="12.75">
      <c r="A9" s="31">
        <v>6</v>
      </c>
      <c r="B9" s="6" t="s">
        <v>79</v>
      </c>
      <c r="C9" s="16">
        <v>787</v>
      </c>
      <c r="D9" s="13">
        <v>9</v>
      </c>
      <c r="E9" s="23">
        <v>0</v>
      </c>
      <c r="F9" s="23">
        <v>0</v>
      </c>
      <c r="G9" s="21">
        <v>0</v>
      </c>
      <c r="H9" s="23">
        <v>0</v>
      </c>
      <c r="I9" s="23">
        <v>0</v>
      </c>
      <c r="J9" s="23">
        <v>0</v>
      </c>
      <c r="K9" s="23">
        <v>0</v>
      </c>
      <c r="L9" s="13">
        <f t="shared" si="0"/>
        <v>787</v>
      </c>
      <c r="M9" s="16"/>
    </row>
    <row r="10" spans="1:13" ht="12.75">
      <c r="A10" s="51">
        <v>7</v>
      </c>
      <c r="B10" s="6" t="s">
        <v>87</v>
      </c>
      <c r="C10" s="13">
        <v>734</v>
      </c>
      <c r="D10" s="13">
        <v>3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1">
        <v>0</v>
      </c>
      <c r="L10" s="13">
        <f t="shared" si="0"/>
        <v>734</v>
      </c>
      <c r="M10" s="16"/>
    </row>
    <row r="11" spans="1:13" ht="12.75">
      <c r="A11" s="51">
        <v>8</v>
      </c>
      <c r="B11" s="6" t="s">
        <v>38</v>
      </c>
      <c r="C11" s="13">
        <v>698</v>
      </c>
      <c r="D11" s="13">
        <v>1</v>
      </c>
      <c r="E11" s="49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v>0</v>
      </c>
      <c r="L11" s="13">
        <f t="shared" si="0"/>
        <v>698</v>
      </c>
      <c r="M11" s="16"/>
    </row>
    <row r="12" spans="1:13" ht="12.75">
      <c r="A12" s="51">
        <v>9</v>
      </c>
      <c r="B12" s="6" t="s">
        <v>110</v>
      </c>
      <c r="C12" s="13">
        <v>729</v>
      </c>
      <c r="D12" s="13">
        <v>2</v>
      </c>
      <c r="E12" s="49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1">
        <v>0</v>
      </c>
      <c r="L12" s="13">
        <f t="shared" si="0"/>
        <v>729</v>
      </c>
      <c r="M12" s="16"/>
    </row>
    <row r="13" spans="1:13" ht="12.75">
      <c r="A13" s="51">
        <v>10</v>
      </c>
      <c r="B13" s="6" t="s">
        <v>111</v>
      </c>
      <c r="C13" s="13">
        <v>745</v>
      </c>
      <c r="D13" s="13">
        <v>4</v>
      </c>
      <c r="E13" s="49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1">
        <v>0</v>
      </c>
      <c r="L13" s="13">
        <f>C13</f>
        <v>745</v>
      </c>
      <c r="M13" s="16"/>
    </row>
    <row r="14" spans="1:13" ht="12.75">
      <c r="A14" s="51">
        <v>11</v>
      </c>
      <c r="B14" s="6" t="s">
        <v>9</v>
      </c>
      <c r="C14" s="15">
        <v>834</v>
      </c>
      <c r="D14" s="15">
        <v>11</v>
      </c>
      <c r="E14" s="4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1">
        <v>0</v>
      </c>
      <c r="L14" s="15">
        <f>C14</f>
        <v>834</v>
      </c>
      <c r="M14" s="16"/>
    </row>
    <row r="15" spans="2:13" ht="12.75">
      <c r="B15" s="9"/>
      <c r="C15" s="17"/>
      <c r="D15" s="16"/>
      <c r="E15" s="16"/>
      <c r="G15" s="16"/>
      <c r="H15" s="16"/>
      <c r="I15" s="16"/>
      <c r="K15" s="16"/>
      <c r="L15" s="9"/>
      <c r="M15" s="9"/>
    </row>
    <row r="16" spans="2:11" ht="12.75">
      <c r="B16" s="9"/>
      <c r="C16" s="17"/>
      <c r="D16" s="16"/>
      <c r="E16" s="16"/>
      <c r="H16" s="16"/>
      <c r="K16" s="16"/>
    </row>
    <row r="17" spans="2:11" ht="12.75">
      <c r="B17" s="9"/>
      <c r="C17" s="17"/>
      <c r="D17" s="16"/>
      <c r="E17" s="16"/>
      <c r="H17" s="16"/>
      <c r="K17" s="16"/>
    </row>
    <row r="18" ht="12.75">
      <c r="B18" s="11" t="s">
        <v>55</v>
      </c>
    </row>
    <row r="20" spans="1:13" ht="25.5">
      <c r="A20" s="37" t="s">
        <v>0</v>
      </c>
      <c r="B20" s="45" t="s">
        <v>14</v>
      </c>
      <c r="C20" s="44" t="s">
        <v>57</v>
      </c>
      <c r="D20" s="45" t="s">
        <v>82</v>
      </c>
      <c r="E20" s="71" t="s">
        <v>16</v>
      </c>
      <c r="F20" s="72"/>
      <c r="G20" s="71" t="s">
        <v>17</v>
      </c>
      <c r="H20" s="74"/>
      <c r="I20" s="47" t="s">
        <v>18</v>
      </c>
      <c r="J20" s="73" t="s">
        <v>19</v>
      </c>
      <c r="K20" s="72"/>
      <c r="L20" s="45" t="s">
        <v>37</v>
      </c>
      <c r="M20" s="62"/>
    </row>
    <row r="21" spans="1:13" ht="12.75">
      <c r="A21">
        <v>1</v>
      </c>
      <c r="B21" s="6" t="s">
        <v>10</v>
      </c>
      <c r="C21" s="12">
        <v>872</v>
      </c>
      <c r="D21" s="13">
        <v>10</v>
      </c>
      <c r="E21" s="16">
        <v>0</v>
      </c>
      <c r="F21" s="23">
        <v>0</v>
      </c>
      <c r="G21" s="24">
        <v>0</v>
      </c>
      <c r="H21" s="39">
        <v>0</v>
      </c>
      <c r="I21" s="23">
        <v>0</v>
      </c>
      <c r="J21" s="23">
        <v>0</v>
      </c>
      <c r="K21" s="21">
        <v>0</v>
      </c>
      <c r="L21" s="13">
        <f aca="true" t="shared" si="1" ref="L21:L26">C21+L4</f>
        <v>1649</v>
      </c>
      <c r="M21" s="16"/>
    </row>
    <row r="22" spans="1:13" ht="12.75">
      <c r="A22">
        <v>2</v>
      </c>
      <c r="B22" s="6" t="s">
        <v>85</v>
      </c>
      <c r="C22" s="12">
        <v>734</v>
      </c>
      <c r="D22" s="13">
        <v>4</v>
      </c>
      <c r="E22" s="16">
        <v>0</v>
      </c>
      <c r="F22" s="23">
        <v>0</v>
      </c>
      <c r="G22" s="24">
        <v>0</v>
      </c>
      <c r="H22" s="39">
        <v>0</v>
      </c>
      <c r="I22" s="23">
        <v>0</v>
      </c>
      <c r="J22" s="12">
        <v>0</v>
      </c>
      <c r="K22" s="21">
        <v>0</v>
      </c>
      <c r="L22" s="13">
        <f t="shared" si="1"/>
        <v>1497</v>
      </c>
      <c r="M22" s="16"/>
    </row>
    <row r="23" spans="1:13" ht="12.75">
      <c r="A23">
        <v>3</v>
      </c>
      <c r="B23" s="6" t="s">
        <v>86</v>
      </c>
      <c r="C23" s="12">
        <v>908</v>
      </c>
      <c r="D23" s="13">
        <v>11</v>
      </c>
      <c r="E23" s="16">
        <v>0</v>
      </c>
      <c r="F23" s="23">
        <v>0</v>
      </c>
      <c r="G23" s="24">
        <v>0</v>
      </c>
      <c r="H23" s="39">
        <v>0</v>
      </c>
      <c r="I23" s="23">
        <v>0</v>
      </c>
      <c r="J23" s="23">
        <v>0</v>
      </c>
      <c r="K23" s="21">
        <v>0</v>
      </c>
      <c r="L23" s="13">
        <f t="shared" si="1"/>
        <v>1709</v>
      </c>
      <c r="M23" s="16"/>
    </row>
    <row r="24" spans="1:13" ht="12.75">
      <c r="A24">
        <v>4</v>
      </c>
      <c r="B24" s="6" t="s">
        <v>8</v>
      </c>
      <c r="C24" s="12">
        <v>795</v>
      </c>
      <c r="D24" s="13">
        <v>6</v>
      </c>
      <c r="E24" s="16">
        <v>0</v>
      </c>
      <c r="F24" s="23">
        <v>0</v>
      </c>
      <c r="G24" s="24">
        <v>0</v>
      </c>
      <c r="H24" s="39">
        <v>0</v>
      </c>
      <c r="I24" s="23">
        <v>0</v>
      </c>
      <c r="J24" s="12">
        <v>0</v>
      </c>
      <c r="K24" s="21">
        <v>0</v>
      </c>
      <c r="L24" s="13">
        <f t="shared" si="1"/>
        <v>1557</v>
      </c>
      <c r="M24" s="16"/>
    </row>
    <row r="25" spans="1:13" s="9" customFormat="1" ht="12.75">
      <c r="A25" s="9">
        <v>5</v>
      </c>
      <c r="B25" s="6" t="s">
        <v>11</v>
      </c>
      <c r="C25" s="12">
        <v>806</v>
      </c>
      <c r="D25" s="13">
        <v>7</v>
      </c>
      <c r="E25" s="16">
        <v>0</v>
      </c>
      <c r="F25" s="23">
        <v>0</v>
      </c>
      <c r="G25" s="24">
        <v>0</v>
      </c>
      <c r="H25" s="39">
        <v>0</v>
      </c>
      <c r="I25" s="23">
        <v>0</v>
      </c>
      <c r="J25" s="23">
        <v>0</v>
      </c>
      <c r="K25" s="21">
        <v>0</v>
      </c>
      <c r="L25" s="13">
        <f t="shared" si="1"/>
        <v>1586</v>
      </c>
      <c r="M25" s="16"/>
    </row>
    <row r="26" spans="1:13" ht="12.75">
      <c r="A26" s="9">
        <v>6</v>
      </c>
      <c r="B26" s="6" t="s">
        <v>79</v>
      </c>
      <c r="C26" s="13">
        <v>751</v>
      </c>
      <c r="D26" s="16">
        <v>5</v>
      </c>
      <c r="E26" s="13">
        <v>0</v>
      </c>
      <c r="F26" s="49">
        <v>0</v>
      </c>
      <c r="G26" s="23">
        <v>0</v>
      </c>
      <c r="H26" s="22">
        <v>0</v>
      </c>
      <c r="I26" s="23">
        <v>0</v>
      </c>
      <c r="J26" s="14">
        <v>0</v>
      </c>
      <c r="K26" s="21">
        <v>0</v>
      </c>
      <c r="L26" s="13">
        <f t="shared" si="1"/>
        <v>1538</v>
      </c>
      <c r="M26" s="16"/>
    </row>
    <row r="27" spans="1:13" ht="12.75">
      <c r="A27" s="7">
        <v>7</v>
      </c>
      <c r="B27" s="6" t="s">
        <v>87</v>
      </c>
      <c r="C27" s="13">
        <v>691</v>
      </c>
      <c r="D27" s="13">
        <v>1</v>
      </c>
      <c r="E27" s="13">
        <v>0</v>
      </c>
      <c r="F27" s="24">
        <v>0</v>
      </c>
      <c r="G27" s="24">
        <v>0</v>
      </c>
      <c r="H27" s="24">
        <v>0</v>
      </c>
      <c r="I27" s="23">
        <v>0</v>
      </c>
      <c r="J27" s="23">
        <v>0</v>
      </c>
      <c r="K27" s="21">
        <v>0</v>
      </c>
      <c r="L27" s="13">
        <f>L10+C27</f>
        <v>1425</v>
      </c>
      <c r="M27" s="16"/>
    </row>
    <row r="28" spans="1:13" ht="12.75">
      <c r="A28" s="7">
        <v>8</v>
      </c>
      <c r="B28" s="6" t="s">
        <v>38</v>
      </c>
      <c r="C28" s="13">
        <v>728</v>
      </c>
      <c r="D28" s="13">
        <v>3</v>
      </c>
      <c r="E28" s="13">
        <v>0</v>
      </c>
      <c r="F28" s="23">
        <v>0</v>
      </c>
      <c r="G28" s="24">
        <v>0</v>
      </c>
      <c r="H28" s="24">
        <v>0</v>
      </c>
      <c r="I28" s="23">
        <v>0</v>
      </c>
      <c r="J28" s="15">
        <v>0</v>
      </c>
      <c r="K28" s="23">
        <v>0</v>
      </c>
      <c r="L28" s="13">
        <f>L11+C28</f>
        <v>1426</v>
      </c>
      <c r="M28" s="16"/>
    </row>
    <row r="29" spans="1:13" ht="12.75">
      <c r="A29" s="7">
        <v>9</v>
      </c>
      <c r="B29" s="6" t="s">
        <v>110</v>
      </c>
      <c r="C29" s="13">
        <v>692</v>
      </c>
      <c r="D29" s="13">
        <v>2</v>
      </c>
      <c r="E29" s="13">
        <v>0</v>
      </c>
      <c r="F29" s="23">
        <v>0</v>
      </c>
      <c r="G29" s="24">
        <v>0</v>
      </c>
      <c r="H29" s="24">
        <v>0</v>
      </c>
      <c r="I29" s="23">
        <v>0</v>
      </c>
      <c r="J29" s="15">
        <v>0</v>
      </c>
      <c r="K29" s="21">
        <v>0</v>
      </c>
      <c r="L29" s="13">
        <f>L12+C29</f>
        <v>1421</v>
      </c>
      <c r="M29" s="16"/>
    </row>
    <row r="30" spans="1:13" ht="12.75">
      <c r="A30" s="7">
        <v>10</v>
      </c>
      <c r="B30" s="6" t="s">
        <v>111</v>
      </c>
      <c r="C30" s="13">
        <v>831</v>
      </c>
      <c r="D30" s="13">
        <v>8</v>
      </c>
      <c r="E30" s="13">
        <v>0</v>
      </c>
      <c r="F30" s="23">
        <v>0</v>
      </c>
      <c r="G30" s="24">
        <v>0</v>
      </c>
      <c r="H30" s="24">
        <v>0</v>
      </c>
      <c r="I30" s="23">
        <v>0</v>
      </c>
      <c r="J30" s="15">
        <v>0</v>
      </c>
      <c r="K30" s="21">
        <v>0</v>
      </c>
      <c r="L30" s="13">
        <f>L13+C30</f>
        <v>1576</v>
      </c>
      <c r="M30" s="16"/>
    </row>
    <row r="31" spans="1:13" ht="12.75">
      <c r="A31" s="7">
        <v>11</v>
      </c>
      <c r="B31" s="6" t="s">
        <v>9</v>
      </c>
      <c r="C31" s="15">
        <v>840</v>
      </c>
      <c r="D31" s="15">
        <v>9</v>
      </c>
      <c r="E31" s="15">
        <v>0</v>
      </c>
      <c r="F31" s="23">
        <v>0</v>
      </c>
      <c r="G31" s="23">
        <v>0</v>
      </c>
      <c r="H31" s="23">
        <v>0</v>
      </c>
      <c r="I31" s="15">
        <v>0</v>
      </c>
      <c r="J31" s="13">
        <v>0</v>
      </c>
      <c r="K31" s="15">
        <v>0</v>
      </c>
      <c r="L31" s="28">
        <f>L14+C31</f>
        <v>1674</v>
      </c>
      <c r="M31" s="16"/>
    </row>
    <row r="32" spans="1:13" ht="12.75">
      <c r="A32" s="40"/>
      <c r="B32" s="40"/>
      <c r="C32" s="41"/>
      <c r="D32" s="39"/>
      <c r="E32" s="16"/>
      <c r="F32" s="16"/>
      <c r="G32" s="16"/>
      <c r="H32" s="16"/>
      <c r="I32" s="16"/>
      <c r="J32" s="39"/>
      <c r="K32" s="16"/>
      <c r="L32" s="9"/>
      <c r="M32" s="9"/>
    </row>
    <row r="36" ht="12.75">
      <c r="B36" s="11" t="s">
        <v>54</v>
      </c>
    </row>
    <row r="38" spans="1:17" ht="25.5" customHeight="1">
      <c r="A38" s="37" t="s">
        <v>0</v>
      </c>
      <c r="B38" s="45" t="s">
        <v>14</v>
      </c>
      <c r="C38" s="44" t="s">
        <v>57</v>
      </c>
      <c r="D38" s="45" t="s">
        <v>81</v>
      </c>
      <c r="E38" s="71" t="s">
        <v>16</v>
      </c>
      <c r="F38" s="72"/>
      <c r="G38" s="71" t="s">
        <v>17</v>
      </c>
      <c r="H38" s="72"/>
      <c r="I38" s="43" t="s">
        <v>18</v>
      </c>
      <c r="J38" s="73" t="s">
        <v>19</v>
      </c>
      <c r="K38" s="72"/>
      <c r="L38" s="45" t="s">
        <v>37</v>
      </c>
      <c r="M38" s="43" t="s">
        <v>15</v>
      </c>
      <c r="N38" s="43" t="s">
        <v>96</v>
      </c>
      <c r="O38" s="43" t="s">
        <v>95</v>
      </c>
      <c r="P38" s="6" t="s">
        <v>88</v>
      </c>
      <c r="Q38" s="6" t="s">
        <v>100</v>
      </c>
    </row>
    <row r="39" spans="1:17" ht="12.75">
      <c r="A39">
        <v>1</v>
      </c>
      <c r="B39" s="6" t="s">
        <v>10</v>
      </c>
      <c r="C39" s="12">
        <v>870</v>
      </c>
      <c r="D39" s="13">
        <v>11</v>
      </c>
      <c r="E39" s="16">
        <v>174</v>
      </c>
      <c r="F39" s="23">
        <v>0</v>
      </c>
      <c r="G39" s="18">
        <v>166</v>
      </c>
      <c r="H39" s="23">
        <v>0</v>
      </c>
      <c r="I39" s="23">
        <v>0</v>
      </c>
      <c r="J39" s="23">
        <v>872</v>
      </c>
      <c r="K39" s="23">
        <v>0</v>
      </c>
      <c r="L39" s="19">
        <f aca="true" t="shared" si="2" ref="L39:L44">C39+L21</f>
        <v>2519</v>
      </c>
      <c r="M39" s="19">
        <v>10</v>
      </c>
      <c r="N39" s="23">
        <f aca="true" t="shared" si="3" ref="N39:N49">M39+K39+I39+H39+F39+D39+D21+D4</f>
        <v>38</v>
      </c>
      <c r="O39" s="23">
        <v>35</v>
      </c>
      <c r="P39" s="66">
        <f>N39+O39</f>
        <v>73</v>
      </c>
      <c r="Q39" s="68" t="s">
        <v>102</v>
      </c>
    </row>
    <row r="40" spans="1:17" ht="12.75">
      <c r="A40">
        <v>2</v>
      </c>
      <c r="B40" s="6" t="s">
        <v>85</v>
      </c>
      <c r="C40" s="12">
        <v>780</v>
      </c>
      <c r="D40" s="13">
        <v>7</v>
      </c>
      <c r="E40" s="16">
        <v>160</v>
      </c>
      <c r="F40" s="23">
        <v>0</v>
      </c>
      <c r="G40" s="18">
        <v>175</v>
      </c>
      <c r="H40" s="23">
        <v>0</v>
      </c>
      <c r="I40" s="23">
        <v>0</v>
      </c>
      <c r="J40" s="23">
        <v>780</v>
      </c>
      <c r="K40" s="23">
        <v>0</v>
      </c>
      <c r="L40" s="19">
        <f t="shared" si="2"/>
        <v>2277</v>
      </c>
      <c r="M40" s="19">
        <v>5</v>
      </c>
      <c r="N40" s="23">
        <f t="shared" si="3"/>
        <v>22</v>
      </c>
      <c r="O40" s="23">
        <v>24</v>
      </c>
      <c r="P40" s="66">
        <f aca="true" t="shared" si="4" ref="P40:P49">N40+O40</f>
        <v>46</v>
      </c>
      <c r="Q40" s="68" t="s">
        <v>106</v>
      </c>
    </row>
    <row r="41" spans="1:17" ht="12.75">
      <c r="A41">
        <v>3</v>
      </c>
      <c r="B41" s="6" t="s">
        <v>86</v>
      </c>
      <c r="C41" s="12">
        <v>847</v>
      </c>
      <c r="D41" s="13">
        <v>10</v>
      </c>
      <c r="E41" s="16">
        <v>202</v>
      </c>
      <c r="F41" s="23">
        <v>0</v>
      </c>
      <c r="G41" s="18">
        <v>154</v>
      </c>
      <c r="H41" s="23">
        <v>0</v>
      </c>
      <c r="I41" s="23">
        <v>0</v>
      </c>
      <c r="J41" s="23">
        <v>908</v>
      </c>
      <c r="K41" s="23">
        <v>1</v>
      </c>
      <c r="L41" s="19">
        <f t="shared" si="2"/>
        <v>2556</v>
      </c>
      <c r="M41" s="19">
        <v>11</v>
      </c>
      <c r="N41" s="23">
        <f t="shared" si="3"/>
        <v>43</v>
      </c>
      <c r="O41" s="23">
        <v>21</v>
      </c>
      <c r="P41" s="66">
        <f t="shared" si="4"/>
        <v>64</v>
      </c>
      <c r="Q41" s="68" t="s">
        <v>105</v>
      </c>
    </row>
    <row r="42" spans="1:17" ht="12.75">
      <c r="A42">
        <v>4</v>
      </c>
      <c r="B42" s="6" t="s">
        <v>8</v>
      </c>
      <c r="C42" s="12">
        <v>763</v>
      </c>
      <c r="D42" s="13">
        <v>6</v>
      </c>
      <c r="E42" s="16">
        <v>177</v>
      </c>
      <c r="F42" s="23">
        <v>0</v>
      </c>
      <c r="G42" s="18">
        <v>161</v>
      </c>
      <c r="H42" s="23">
        <v>0</v>
      </c>
      <c r="I42" s="23">
        <v>1</v>
      </c>
      <c r="J42" s="23">
        <v>795</v>
      </c>
      <c r="K42" s="23">
        <v>0</v>
      </c>
      <c r="L42" s="19">
        <f t="shared" si="2"/>
        <v>2320</v>
      </c>
      <c r="M42" s="19">
        <v>6</v>
      </c>
      <c r="N42" s="23">
        <f t="shared" si="3"/>
        <v>24</v>
      </c>
      <c r="O42" s="23">
        <v>41</v>
      </c>
      <c r="P42" s="66">
        <f t="shared" si="4"/>
        <v>65</v>
      </c>
      <c r="Q42" s="68" t="s">
        <v>104</v>
      </c>
    </row>
    <row r="43" spans="1:17" s="9" customFormat="1" ht="12.75">
      <c r="A43" s="9">
        <v>5</v>
      </c>
      <c r="B43" s="6" t="s">
        <v>11</v>
      </c>
      <c r="C43" s="12">
        <v>790</v>
      </c>
      <c r="D43" s="13">
        <v>9</v>
      </c>
      <c r="E43" s="16">
        <v>207</v>
      </c>
      <c r="F43" s="23">
        <v>1</v>
      </c>
      <c r="G43" s="18">
        <v>175</v>
      </c>
      <c r="H43" s="23">
        <v>0</v>
      </c>
      <c r="I43" s="23">
        <v>0</v>
      </c>
      <c r="J43" s="23">
        <v>807</v>
      </c>
      <c r="K43" s="23">
        <v>0</v>
      </c>
      <c r="L43" s="19">
        <f t="shared" si="2"/>
        <v>2376</v>
      </c>
      <c r="M43" s="19">
        <v>8</v>
      </c>
      <c r="N43" s="23">
        <f t="shared" si="3"/>
        <v>33</v>
      </c>
      <c r="O43" s="23">
        <v>43</v>
      </c>
      <c r="P43" s="66">
        <f t="shared" si="4"/>
        <v>76</v>
      </c>
      <c r="Q43" s="68" t="s">
        <v>101</v>
      </c>
    </row>
    <row r="44" spans="1:17" ht="12.75">
      <c r="A44" s="31">
        <v>6</v>
      </c>
      <c r="B44" s="6" t="s">
        <v>79</v>
      </c>
      <c r="C44" s="26">
        <v>737</v>
      </c>
      <c r="D44" s="26">
        <v>4</v>
      </c>
      <c r="E44" s="16">
        <v>145</v>
      </c>
      <c r="F44" s="23">
        <v>0</v>
      </c>
      <c r="G44" s="21">
        <v>186</v>
      </c>
      <c r="H44" s="23">
        <v>1</v>
      </c>
      <c r="I44" s="23">
        <v>0</v>
      </c>
      <c r="J44" s="23">
        <v>787</v>
      </c>
      <c r="K44" s="23">
        <v>0</v>
      </c>
      <c r="L44" s="19">
        <f t="shared" si="2"/>
        <v>2275</v>
      </c>
      <c r="M44" s="19">
        <v>4</v>
      </c>
      <c r="N44" s="23">
        <f t="shared" si="3"/>
        <v>23</v>
      </c>
      <c r="O44" s="23">
        <v>17</v>
      </c>
      <c r="P44" s="66">
        <f t="shared" si="4"/>
        <v>40</v>
      </c>
      <c r="Q44" s="68" t="s">
        <v>108</v>
      </c>
    </row>
    <row r="45" spans="1:17" ht="12.75">
      <c r="A45" s="7">
        <v>7</v>
      </c>
      <c r="B45" s="6" t="s">
        <v>87</v>
      </c>
      <c r="C45" s="16">
        <v>670</v>
      </c>
      <c r="D45" s="19">
        <v>1</v>
      </c>
      <c r="E45" s="13">
        <v>156</v>
      </c>
      <c r="F45" s="49">
        <v>0</v>
      </c>
      <c r="G45" s="23">
        <v>137</v>
      </c>
      <c r="H45" s="23">
        <v>0</v>
      </c>
      <c r="I45" s="23">
        <v>0</v>
      </c>
      <c r="J45" s="23">
        <v>734</v>
      </c>
      <c r="K45" s="23">
        <v>0</v>
      </c>
      <c r="L45" s="13">
        <f>L27+C45</f>
        <v>2095</v>
      </c>
      <c r="M45" s="13">
        <v>1</v>
      </c>
      <c r="N45" s="23">
        <f t="shared" si="3"/>
        <v>6</v>
      </c>
      <c r="O45" s="23">
        <v>5</v>
      </c>
      <c r="P45" s="66">
        <f t="shared" si="4"/>
        <v>11</v>
      </c>
      <c r="Q45" s="68" t="s">
        <v>140</v>
      </c>
    </row>
    <row r="46" spans="1:17" ht="13.5" customHeight="1">
      <c r="A46" s="7">
        <v>8</v>
      </c>
      <c r="B46" s="6" t="s">
        <v>38</v>
      </c>
      <c r="C46" s="16">
        <v>715</v>
      </c>
      <c r="D46" s="19">
        <v>3</v>
      </c>
      <c r="E46" s="13">
        <v>155</v>
      </c>
      <c r="F46" s="49">
        <v>0</v>
      </c>
      <c r="G46" s="23">
        <v>147</v>
      </c>
      <c r="H46" s="23">
        <v>0</v>
      </c>
      <c r="I46" s="23">
        <v>0</v>
      </c>
      <c r="J46" s="23">
        <v>728</v>
      </c>
      <c r="K46" s="23">
        <v>0</v>
      </c>
      <c r="L46" s="13">
        <f>L28+C46</f>
        <v>2141</v>
      </c>
      <c r="M46" s="13">
        <v>3</v>
      </c>
      <c r="N46" s="23">
        <f t="shared" si="3"/>
        <v>10</v>
      </c>
      <c r="O46" s="23">
        <v>7</v>
      </c>
      <c r="P46" s="66">
        <f t="shared" si="4"/>
        <v>17</v>
      </c>
      <c r="Q46" s="68" t="s">
        <v>109</v>
      </c>
    </row>
    <row r="47" spans="1:17" ht="13.5" customHeight="1">
      <c r="A47" s="7">
        <v>9</v>
      </c>
      <c r="B47" s="6" t="s">
        <v>110</v>
      </c>
      <c r="C47" s="16">
        <v>701</v>
      </c>
      <c r="D47" s="19">
        <v>2</v>
      </c>
      <c r="E47" s="13">
        <v>179</v>
      </c>
      <c r="F47" s="49">
        <v>0</v>
      </c>
      <c r="G47" s="23">
        <v>113</v>
      </c>
      <c r="H47" s="23">
        <v>0</v>
      </c>
      <c r="I47" s="23">
        <v>0</v>
      </c>
      <c r="J47" s="23">
        <v>729</v>
      </c>
      <c r="K47" s="23">
        <v>0</v>
      </c>
      <c r="L47" s="13">
        <f>L29+C47</f>
        <v>2122</v>
      </c>
      <c r="M47" s="13">
        <v>2</v>
      </c>
      <c r="N47" s="23">
        <f t="shared" si="3"/>
        <v>8</v>
      </c>
      <c r="O47" s="23">
        <v>27</v>
      </c>
      <c r="P47" s="66">
        <f t="shared" si="4"/>
        <v>35</v>
      </c>
      <c r="Q47" s="68" t="s">
        <v>145</v>
      </c>
    </row>
    <row r="48" spans="1:17" ht="13.5" customHeight="1">
      <c r="A48" s="7">
        <v>10</v>
      </c>
      <c r="B48" s="6" t="s">
        <v>111</v>
      </c>
      <c r="C48" s="16">
        <v>745</v>
      </c>
      <c r="D48" s="19">
        <v>5</v>
      </c>
      <c r="E48" s="13">
        <v>176</v>
      </c>
      <c r="F48" s="49">
        <v>0</v>
      </c>
      <c r="G48" s="23">
        <v>177</v>
      </c>
      <c r="H48" s="23">
        <v>0</v>
      </c>
      <c r="I48" s="23">
        <v>0</v>
      </c>
      <c r="J48" s="23">
        <v>831</v>
      </c>
      <c r="K48" s="23">
        <v>0</v>
      </c>
      <c r="L48" s="13">
        <f>L30+C48</f>
        <v>2321</v>
      </c>
      <c r="M48" s="13">
        <v>7</v>
      </c>
      <c r="N48" s="23">
        <f t="shared" si="3"/>
        <v>24</v>
      </c>
      <c r="O48" s="23">
        <v>17</v>
      </c>
      <c r="P48" s="66">
        <f>N48+O48</f>
        <v>41</v>
      </c>
      <c r="Q48" s="68" t="s">
        <v>107</v>
      </c>
    </row>
    <row r="49" spans="1:17" ht="13.5" customHeight="1">
      <c r="A49" s="7">
        <v>11</v>
      </c>
      <c r="B49" s="6" t="s">
        <v>9</v>
      </c>
      <c r="C49" s="16">
        <v>784</v>
      </c>
      <c r="D49" s="15">
        <v>8</v>
      </c>
      <c r="E49" s="15">
        <v>156</v>
      </c>
      <c r="F49" s="15">
        <v>0</v>
      </c>
      <c r="G49" s="15">
        <v>174</v>
      </c>
      <c r="H49" s="15">
        <v>0</v>
      </c>
      <c r="I49" s="15">
        <v>0</v>
      </c>
      <c r="J49" s="15">
        <v>834</v>
      </c>
      <c r="K49" s="23">
        <v>0</v>
      </c>
      <c r="L49" s="15">
        <f>L31+C49</f>
        <v>2458</v>
      </c>
      <c r="M49" s="15">
        <v>9</v>
      </c>
      <c r="N49" s="23">
        <f t="shared" si="3"/>
        <v>37</v>
      </c>
      <c r="O49" s="23">
        <v>31</v>
      </c>
      <c r="P49" s="66">
        <f t="shared" si="4"/>
        <v>68</v>
      </c>
      <c r="Q49" s="68" t="s">
        <v>103</v>
      </c>
    </row>
    <row r="50" spans="1:13" ht="12.75">
      <c r="A50" s="40"/>
      <c r="B50" s="40"/>
      <c r="C50" s="41"/>
      <c r="D50" s="39"/>
      <c r="E50" s="16"/>
      <c r="F50" s="16"/>
      <c r="G50" s="16"/>
      <c r="H50" s="42"/>
      <c r="I50" s="16"/>
      <c r="K50" s="16"/>
      <c r="L50" s="40"/>
      <c r="M50" s="9"/>
    </row>
    <row r="54" spans="14:15" ht="12.75">
      <c r="N54" s="9"/>
      <c r="O54" s="9"/>
    </row>
  </sheetData>
  <sheetProtection/>
  <mergeCells count="9">
    <mergeCell ref="E38:F38"/>
    <mergeCell ref="G38:H38"/>
    <mergeCell ref="J38:K38"/>
    <mergeCell ref="E3:F3"/>
    <mergeCell ref="G3:H3"/>
    <mergeCell ref="J3:K3"/>
    <mergeCell ref="E20:F20"/>
    <mergeCell ref="G20:H20"/>
    <mergeCell ref="J20:K20"/>
  </mergeCells>
  <printOptions/>
  <pageMargins left="0.7" right="0.7" top="0.787401575" bottom="0.7874015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54"/>
  <sheetViews>
    <sheetView zoomScalePageLayoutView="0" workbookViewId="0" topLeftCell="A31">
      <selection activeCell="S52" sqref="S52"/>
    </sheetView>
  </sheetViews>
  <sheetFormatPr defaultColWidth="11.421875" defaultRowHeight="12.75"/>
  <cols>
    <col min="1" max="1" width="3.57421875" style="0" customWidth="1"/>
    <col min="2" max="2" width="18.140625" style="0" bestFit="1" customWidth="1"/>
    <col min="3" max="3" width="8.7109375" style="12" bestFit="1" customWidth="1"/>
    <col min="4" max="4" width="11.8515625" style="12" bestFit="1" customWidth="1"/>
    <col min="5" max="5" width="6.28125" style="12" customWidth="1"/>
    <col min="6" max="6" width="4.28125" style="12" customWidth="1"/>
    <col min="7" max="7" width="6.140625" style="12" customWidth="1"/>
    <col min="8" max="8" width="4.28125" style="12" customWidth="1"/>
    <col min="9" max="10" width="6.7109375" style="12" customWidth="1"/>
    <col min="11" max="11" width="4.00390625" style="12" customWidth="1"/>
  </cols>
  <sheetData>
    <row r="1" ht="12.75">
      <c r="B1" s="11" t="s">
        <v>56</v>
      </c>
    </row>
    <row r="3" spans="1:13" ht="25.5" customHeight="1">
      <c r="A3" s="36" t="s">
        <v>0</v>
      </c>
      <c r="B3" s="45" t="s">
        <v>14</v>
      </c>
      <c r="C3" s="44" t="s">
        <v>57</v>
      </c>
      <c r="D3" s="45" t="s">
        <v>80</v>
      </c>
      <c r="E3" s="71" t="s">
        <v>16</v>
      </c>
      <c r="F3" s="72"/>
      <c r="G3" s="71" t="s">
        <v>17</v>
      </c>
      <c r="H3" s="72"/>
      <c r="I3" s="47" t="s">
        <v>18</v>
      </c>
      <c r="J3" s="71" t="s">
        <v>19</v>
      </c>
      <c r="K3" s="72"/>
      <c r="L3" s="45" t="s">
        <v>37</v>
      </c>
      <c r="M3" s="62"/>
    </row>
    <row r="4" spans="1:13" ht="12.75">
      <c r="A4">
        <v>1</v>
      </c>
      <c r="B4" s="6" t="s">
        <v>10</v>
      </c>
      <c r="C4" s="12">
        <v>825</v>
      </c>
      <c r="D4" s="13">
        <v>10</v>
      </c>
      <c r="E4" s="24">
        <v>0</v>
      </c>
      <c r="F4" s="23">
        <v>0</v>
      </c>
      <c r="G4" s="18">
        <v>0</v>
      </c>
      <c r="H4" s="23">
        <v>0</v>
      </c>
      <c r="I4" s="23">
        <v>0</v>
      </c>
      <c r="J4" s="12">
        <v>0</v>
      </c>
      <c r="K4" s="23">
        <v>0</v>
      </c>
      <c r="L4" s="13">
        <f aca="true" t="shared" si="0" ref="L4:L13">C4</f>
        <v>825</v>
      </c>
      <c r="M4" s="16"/>
    </row>
    <row r="5" spans="1:13" ht="12.75">
      <c r="A5">
        <v>2</v>
      </c>
      <c r="B5" s="6" t="s">
        <v>85</v>
      </c>
      <c r="C5" s="12">
        <v>717</v>
      </c>
      <c r="D5" s="13">
        <v>3</v>
      </c>
      <c r="E5" s="23">
        <v>0</v>
      </c>
      <c r="F5" s="23">
        <v>0</v>
      </c>
      <c r="G5" s="18">
        <v>0</v>
      </c>
      <c r="H5" s="23">
        <v>0</v>
      </c>
      <c r="I5" s="23">
        <v>0</v>
      </c>
      <c r="J5" s="23">
        <v>0</v>
      </c>
      <c r="K5" s="23">
        <v>0</v>
      </c>
      <c r="L5" s="13">
        <f t="shared" si="0"/>
        <v>717</v>
      </c>
      <c r="M5" s="16"/>
    </row>
    <row r="6" spans="1:13" ht="12.75">
      <c r="A6">
        <v>3</v>
      </c>
      <c r="B6" s="6" t="s">
        <v>86</v>
      </c>
      <c r="C6" s="12">
        <v>725</v>
      </c>
      <c r="D6" s="13">
        <v>5</v>
      </c>
      <c r="E6" s="23">
        <v>0</v>
      </c>
      <c r="F6" s="23">
        <v>0</v>
      </c>
      <c r="G6" s="18">
        <v>0</v>
      </c>
      <c r="H6" s="23">
        <v>0</v>
      </c>
      <c r="I6" s="23">
        <v>0</v>
      </c>
      <c r="J6" s="23">
        <v>0</v>
      </c>
      <c r="K6" s="23">
        <v>0</v>
      </c>
      <c r="L6" s="13">
        <f t="shared" si="0"/>
        <v>725</v>
      </c>
      <c r="M6" s="16"/>
    </row>
    <row r="7" spans="1:13" ht="12.75">
      <c r="A7">
        <v>4</v>
      </c>
      <c r="B7" s="6" t="s">
        <v>8</v>
      </c>
      <c r="C7" s="12">
        <v>746</v>
      </c>
      <c r="D7" s="13">
        <v>7</v>
      </c>
      <c r="E7" s="23">
        <v>0</v>
      </c>
      <c r="F7" s="23">
        <v>0</v>
      </c>
      <c r="G7" s="18">
        <v>0</v>
      </c>
      <c r="H7" s="23">
        <v>0</v>
      </c>
      <c r="I7" s="23">
        <v>0</v>
      </c>
      <c r="J7" s="23">
        <v>0</v>
      </c>
      <c r="K7" s="23">
        <v>0</v>
      </c>
      <c r="L7" s="13">
        <f t="shared" si="0"/>
        <v>746</v>
      </c>
      <c r="M7" s="16"/>
    </row>
    <row r="8" spans="1:13" s="9" customFormat="1" ht="12.75">
      <c r="A8" s="9">
        <v>5</v>
      </c>
      <c r="B8" s="6" t="s">
        <v>11</v>
      </c>
      <c r="C8" s="12">
        <v>901</v>
      </c>
      <c r="D8" s="13">
        <v>11</v>
      </c>
      <c r="E8" s="23">
        <v>0</v>
      </c>
      <c r="F8" s="23">
        <v>0</v>
      </c>
      <c r="G8" s="18">
        <v>0</v>
      </c>
      <c r="H8" s="23">
        <v>0</v>
      </c>
      <c r="I8" s="23">
        <v>0</v>
      </c>
      <c r="J8" s="23">
        <v>0</v>
      </c>
      <c r="K8" s="23">
        <v>0</v>
      </c>
      <c r="L8" s="13">
        <f t="shared" si="0"/>
        <v>901</v>
      </c>
      <c r="M8" s="16"/>
    </row>
    <row r="9" spans="1:13" ht="12.75">
      <c r="A9" s="31">
        <v>6</v>
      </c>
      <c r="B9" s="6" t="s">
        <v>79</v>
      </c>
      <c r="C9" s="16">
        <v>738</v>
      </c>
      <c r="D9" s="13">
        <v>6</v>
      </c>
      <c r="E9" s="23">
        <v>0</v>
      </c>
      <c r="F9" s="23">
        <v>0</v>
      </c>
      <c r="G9" s="21">
        <v>0</v>
      </c>
      <c r="H9" s="23">
        <v>0</v>
      </c>
      <c r="I9" s="23">
        <v>0</v>
      </c>
      <c r="J9" s="23">
        <v>0</v>
      </c>
      <c r="K9" s="23">
        <v>0</v>
      </c>
      <c r="L9" s="13">
        <f t="shared" si="0"/>
        <v>738</v>
      </c>
      <c r="M9" s="16"/>
    </row>
    <row r="10" spans="1:13" ht="12.75">
      <c r="A10" s="51">
        <v>7</v>
      </c>
      <c r="B10" s="6" t="s">
        <v>87</v>
      </c>
      <c r="C10" s="13">
        <v>722</v>
      </c>
      <c r="D10" s="13">
        <v>4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1">
        <v>0</v>
      </c>
      <c r="L10" s="13">
        <f t="shared" si="0"/>
        <v>722</v>
      </c>
      <c r="M10" s="16"/>
    </row>
    <row r="11" spans="1:13" ht="12.75">
      <c r="A11" s="51">
        <v>8</v>
      </c>
      <c r="B11" s="6" t="s">
        <v>38</v>
      </c>
      <c r="C11" s="13">
        <v>668</v>
      </c>
      <c r="D11" s="13">
        <v>2</v>
      </c>
      <c r="E11" s="49">
        <v>0</v>
      </c>
      <c r="F11" s="23">
        <v>0</v>
      </c>
      <c r="G11" s="23">
        <v>0</v>
      </c>
      <c r="H11" s="23">
        <v>0</v>
      </c>
      <c r="I11" s="23">
        <v>0</v>
      </c>
      <c r="J11" s="23">
        <v>0</v>
      </c>
      <c r="K11" s="21">
        <v>0</v>
      </c>
      <c r="L11" s="13">
        <f t="shared" si="0"/>
        <v>668</v>
      </c>
      <c r="M11" s="16"/>
    </row>
    <row r="12" spans="1:13" ht="12.75">
      <c r="A12" s="51">
        <v>9</v>
      </c>
      <c r="B12" s="6" t="s">
        <v>110</v>
      </c>
      <c r="C12" s="13">
        <v>439</v>
      </c>
      <c r="D12" s="13">
        <v>1</v>
      </c>
      <c r="E12" s="49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1">
        <v>0</v>
      </c>
      <c r="L12" s="13">
        <f t="shared" si="0"/>
        <v>439</v>
      </c>
      <c r="M12" s="16"/>
    </row>
    <row r="13" spans="1:13" ht="12.75">
      <c r="A13" s="51">
        <v>10</v>
      </c>
      <c r="B13" s="6" t="s">
        <v>111</v>
      </c>
      <c r="C13" s="13">
        <v>796</v>
      </c>
      <c r="D13" s="13">
        <v>8</v>
      </c>
      <c r="E13" s="49">
        <v>0</v>
      </c>
      <c r="F13" s="23">
        <v>0</v>
      </c>
      <c r="G13" s="23">
        <v>0</v>
      </c>
      <c r="H13" s="23">
        <v>0</v>
      </c>
      <c r="I13" s="23">
        <v>0</v>
      </c>
      <c r="J13" s="23">
        <v>0</v>
      </c>
      <c r="K13" s="21">
        <v>0</v>
      </c>
      <c r="L13" s="13">
        <f t="shared" si="0"/>
        <v>796</v>
      </c>
      <c r="M13" s="16"/>
    </row>
    <row r="14" spans="1:13" ht="12.75">
      <c r="A14" s="51">
        <v>11</v>
      </c>
      <c r="B14" s="6" t="s">
        <v>9</v>
      </c>
      <c r="C14" s="15">
        <v>812</v>
      </c>
      <c r="D14" s="15">
        <v>9</v>
      </c>
      <c r="E14" s="49">
        <v>0</v>
      </c>
      <c r="F14" s="23">
        <v>0</v>
      </c>
      <c r="G14" s="23">
        <v>0</v>
      </c>
      <c r="H14" s="23">
        <v>0</v>
      </c>
      <c r="I14" s="23">
        <v>0</v>
      </c>
      <c r="J14" s="23">
        <v>0</v>
      </c>
      <c r="K14" s="21">
        <v>0</v>
      </c>
      <c r="L14" s="15">
        <f>C14</f>
        <v>812</v>
      </c>
      <c r="M14" s="16"/>
    </row>
    <row r="15" spans="2:13" ht="12.75">
      <c r="B15" s="9"/>
      <c r="C15" s="17"/>
      <c r="D15" s="16"/>
      <c r="E15" s="16"/>
      <c r="G15" s="16"/>
      <c r="H15" s="16"/>
      <c r="I15" s="16"/>
      <c r="K15" s="16"/>
      <c r="L15" s="9"/>
      <c r="M15" s="9"/>
    </row>
    <row r="16" spans="2:11" ht="12.75">
      <c r="B16" s="9"/>
      <c r="C16" s="17"/>
      <c r="D16" s="16"/>
      <c r="E16" s="16"/>
      <c r="H16" s="16"/>
      <c r="K16" s="16"/>
    </row>
    <row r="17" spans="2:11" ht="12.75">
      <c r="B17" s="9"/>
      <c r="C17" s="17"/>
      <c r="D17" s="16"/>
      <c r="E17" s="16"/>
      <c r="H17" s="16"/>
      <c r="K17" s="16"/>
    </row>
    <row r="18" ht="12.75">
      <c r="B18" s="11" t="s">
        <v>55</v>
      </c>
    </row>
    <row r="20" spans="1:13" ht="25.5">
      <c r="A20" s="37" t="s">
        <v>0</v>
      </c>
      <c r="B20" s="45" t="s">
        <v>14</v>
      </c>
      <c r="C20" s="44" t="s">
        <v>57</v>
      </c>
      <c r="D20" s="45" t="s">
        <v>82</v>
      </c>
      <c r="E20" s="71" t="s">
        <v>16</v>
      </c>
      <c r="F20" s="72"/>
      <c r="G20" s="71" t="s">
        <v>17</v>
      </c>
      <c r="H20" s="74"/>
      <c r="I20" s="47" t="s">
        <v>18</v>
      </c>
      <c r="J20" s="73" t="s">
        <v>19</v>
      </c>
      <c r="K20" s="72"/>
      <c r="L20" s="45" t="s">
        <v>37</v>
      </c>
      <c r="M20" s="62"/>
    </row>
    <row r="21" spans="1:13" ht="12.75">
      <c r="A21">
        <v>1</v>
      </c>
      <c r="B21" s="6" t="s">
        <v>10</v>
      </c>
      <c r="C21" s="12">
        <v>802</v>
      </c>
      <c r="D21" s="13">
        <v>7</v>
      </c>
      <c r="E21" s="16">
        <v>0</v>
      </c>
      <c r="F21" s="23">
        <v>0</v>
      </c>
      <c r="G21" s="24">
        <v>0</v>
      </c>
      <c r="H21" s="39">
        <v>0</v>
      </c>
      <c r="I21" s="23">
        <v>0</v>
      </c>
      <c r="J21" s="23">
        <v>0</v>
      </c>
      <c r="K21" s="21">
        <v>0</v>
      </c>
      <c r="L21" s="13">
        <f aca="true" t="shared" si="1" ref="L21:L26">C21+L4</f>
        <v>1627</v>
      </c>
      <c r="M21" s="16"/>
    </row>
    <row r="22" spans="1:13" ht="12.75">
      <c r="A22">
        <v>2</v>
      </c>
      <c r="B22" s="6" t="s">
        <v>85</v>
      </c>
      <c r="C22" s="12">
        <v>774</v>
      </c>
      <c r="D22" s="13">
        <v>4</v>
      </c>
      <c r="E22" s="16">
        <v>0</v>
      </c>
      <c r="F22" s="23">
        <v>0</v>
      </c>
      <c r="G22" s="24">
        <v>0</v>
      </c>
      <c r="H22" s="39">
        <v>0</v>
      </c>
      <c r="I22" s="23">
        <v>0</v>
      </c>
      <c r="J22" s="12">
        <v>0</v>
      </c>
      <c r="K22" s="21">
        <v>0</v>
      </c>
      <c r="L22" s="13">
        <f t="shared" si="1"/>
        <v>1491</v>
      </c>
      <c r="M22" s="16"/>
    </row>
    <row r="23" spans="1:13" ht="12.75">
      <c r="A23">
        <v>3</v>
      </c>
      <c r="B23" s="6" t="s">
        <v>86</v>
      </c>
      <c r="C23" s="12">
        <v>830</v>
      </c>
      <c r="D23" s="13">
        <v>10</v>
      </c>
      <c r="E23" s="16">
        <v>0</v>
      </c>
      <c r="F23" s="23">
        <v>0</v>
      </c>
      <c r="G23" s="24">
        <v>0</v>
      </c>
      <c r="H23" s="39">
        <v>0</v>
      </c>
      <c r="I23" s="23">
        <v>0</v>
      </c>
      <c r="J23" s="23">
        <v>0</v>
      </c>
      <c r="K23" s="21">
        <v>0</v>
      </c>
      <c r="L23" s="13">
        <f t="shared" si="1"/>
        <v>1555</v>
      </c>
      <c r="M23" s="16"/>
    </row>
    <row r="24" spans="1:13" ht="12.75">
      <c r="A24">
        <v>4</v>
      </c>
      <c r="B24" s="6" t="s">
        <v>8</v>
      </c>
      <c r="C24" s="12">
        <v>777</v>
      </c>
      <c r="D24" s="13">
        <v>6</v>
      </c>
      <c r="E24" s="16">
        <v>0</v>
      </c>
      <c r="F24" s="23">
        <v>0</v>
      </c>
      <c r="G24" s="24">
        <v>0</v>
      </c>
      <c r="H24" s="39">
        <v>0</v>
      </c>
      <c r="I24" s="23">
        <v>0</v>
      </c>
      <c r="J24" s="12">
        <v>0</v>
      </c>
      <c r="K24" s="21">
        <v>0</v>
      </c>
      <c r="L24" s="13">
        <f t="shared" si="1"/>
        <v>1523</v>
      </c>
      <c r="M24" s="16"/>
    </row>
    <row r="25" spans="1:13" s="9" customFormat="1" ht="12.75">
      <c r="A25" s="9">
        <v>5</v>
      </c>
      <c r="B25" s="6" t="s">
        <v>11</v>
      </c>
      <c r="C25" s="12">
        <v>857</v>
      </c>
      <c r="D25" s="13">
        <v>11</v>
      </c>
      <c r="E25" s="16">
        <v>0</v>
      </c>
      <c r="F25" s="23">
        <v>0</v>
      </c>
      <c r="G25" s="24">
        <v>0</v>
      </c>
      <c r="H25" s="39">
        <v>0</v>
      </c>
      <c r="I25" s="23">
        <v>0</v>
      </c>
      <c r="J25" s="23">
        <v>0</v>
      </c>
      <c r="K25" s="21">
        <v>0</v>
      </c>
      <c r="L25" s="13">
        <f t="shared" si="1"/>
        <v>1758</v>
      </c>
      <c r="M25" s="16"/>
    </row>
    <row r="26" spans="1:13" ht="12.75">
      <c r="A26" s="9">
        <v>6</v>
      </c>
      <c r="B26" s="6" t="s">
        <v>79</v>
      </c>
      <c r="C26" s="13">
        <v>808</v>
      </c>
      <c r="D26" s="16">
        <v>8</v>
      </c>
      <c r="E26" s="13">
        <v>0</v>
      </c>
      <c r="F26" s="49">
        <v>0</v>
      </c>
      <c r="G26" s="23">
        <v>0</v>
      </c>
      <c r="H26" s="22">
        <v>0</v>
      </c>
      <c r="I26" s="23">
        <v>0</v>
      </c>
      <c r="J26" s="14">
        <v>0</v>
      </c>
      <c r="K26" s="21">
        <v>0</v>
      </c>
      <c r="L26" s="13">
        <f t="shared" si="1"/>
        <v>1546</v>
      </c>
      <c r="M26" s="16"/>
    </row>
    <row r="27" spans="1:13" ht="12.75">
      <c r="A27" s="7">
        <v>7</v>
      </c>
      <c r="B27" s="6" t="s">
        <v>87</v>
      </c>
      <c r="C27" s="13">
        <v>760</v>
      </c>
      <c r="D27" s="13">
        <v>3</v>
      </c>
      <c r="E27" s="13">
        <v>0</v>
      </c>
      <c r="F27" s="24">
        <v>0</v>
      </c>
      <c r="G27" s="24">
        <v>0</v>
      </c>
      <c r="H27" s="24">
        <v>0</v>
      </c>
      <c r="I27" s="23">
        <v>0</v>
      </c>
      <c r="J27" s="23">
        <v>0</v>
      </c>
      <c r="K27" s="21">
        <v>0</v>
      </c>
      <c r="L27" s="13">
        <f>L10+C27</f>
        <v>1482</v>
      </c>
      <c r="M27" s="16"/>
    </row>
    <row r="28" spans="1:13" ht="13.5" customHeight="1">
      <c r="A28" s="7">
        <v>8</v>
      </c>
      <c r="B28" s="6" t="s">
        <v>38</v>
      </c>
      <c r="C28" s="13">
        <v>775</v>
      </c>
      <c r="D28" s="13">
        <v>5</v>
      </c>
      <c r="E28" s="13">
        <v>0</v>
      </c>
      <c r="F28" s="23">
        <v>0</v>
      </c>
      <c r="G28" s="24">
        <v>0</v>
      </c>
      <c r="H28" s="24">
        <v>0</v>
      </c>
      <c r="I28" s="23">
        <v>0</v>
      </c>
      <c r="J28" s="15">
        <v>0</v>
      </c>
      <c r="K28" s="23">
        <v>0</v>
      </c>
      <c r="L28" s="13">
        <f>L11+C28</f>
        <v>1443</v>
      </c>
      <c r="M28" s="16"/>
    </row>
    <row r="29" spans="1:13" ht="12.75">
      <c r="A29" s="7">
        <v>9</v>
      </c>
      <c r="B29" s="6" t="s">
        <v>110</v>
      </c>
      <c r="C29" s="13">
        <v>380</v>
      </c>
      <c r="D29" s="13">
        <v>1</v>
      </c>
      <c r="E29" s="13">
        <v>0</v>
      </c>
      <c r="F29" s="23">
        <v>0</v>
      </c>
      <c r="G29" s="24">
        <v>0</v>
      </c>
      <c r="H29" s="24">
        <v>0</v>
      </c>
      <c r="I29" s="23">
        <v>0</v>
      </c>
      <c r="J29" s="15">
        <v>0</v>
      </c>
      <c r="K29" s="21">
        <v>0</v>
      </c>
      <c r="L29" s="13">
        <f>L12+C29</f>
        <v>819</v>
      </c>
      <c r="M29" s="16"/>
    </row>
    <row r="30" spans="1:13" ht="12.75">
      <c r="A30" s="7">
        <v>10</v>
      </c>
      <c r="B30" s="6" t="s">
        <v>111</v>
      </c>
      <c r="C30" s="13">
        <v>826</v>
      </c>
      <c r="D30" s="13">
        <v>9</v>
      </c>
      <c r="E30" s="13">
        <v>0</v>
      </c>
      <c r="F30" s="23">
        <v>0</v>
      </c>
      <c r="G30" s="24">
        <v>0</v>
      </c>
      <c r="H30" s="24">
        <v>0</v>
      </c>
      <c r="I30" s="23">
        <v>0</v>
      </c>
      <c r="J30" s="15">
        <v>0</v>
      </c>
      <c r="K30" s="21">
        <v>0</v>
      </c>
      <c r="L30" s="13">
        <f>L13+C30</f>
        <v>1622</v>
      </c>
      <c r="M30" s="16"/>
    </row>
    <row r="31" spans="1:13" ht="12.75">
      <c r="A31" s="7">
        <v>11</v>
      </c>
      <c r="B31" s="6" t="s">
        <v>9</v>
      </c>
      <c r="C31" s="15">
        <v>757</v>
      </c>
      <c r="D31" s="15">
        <v>2</v>
      </c>
      <c r="E31" s="15">
        <v>0</v>
      </c>
      <c r="F31" s="23">
        <v>0</v>
      </c>
      <c r="G31" s="23">
        <v>0</v>
      </c>
      <c r="H31" s="23">
        <v>0</v>
      </c>
      <c r="I31" s="15">
        <v>0</v>
      </c>
      <c r="J31" s="13">
        <v>0</v>
      </c>
      <c r="K31" s="15">
        <v>0</v>
      </c>
      <c r="L31" s="28">
        <f>L14+C31</f>
        <v>1569</v>
      </c>
      <c r="M31" s="16"/>
    </row>
    <row r="32" spans="1:13" ht="12.75">
      <c r="A32" s="40"/>
      <c r="B32" s="40"/>
      <c r="C32" s="41"/>
      <c r="D32" s="39"/>
      <c r="E32" s="16"/>
      <c r="F32" s="16"/>
      <c r="G32" s="16"/>
      <c r="H32" s="16"/>
      <c r="I32" s="16"/>
      <c r="J32" s="39"/>
      <c r="K32" s="16"/>
      <c r="L32" s="9"/>
      <c r="M32" s="9"/>
    </row>
    <row r="36" ht="12.75">
      <c r="B36" s="11" t="s">
        <v>54</v>
      </c>
    </row>
    <row r="38" spans="1:17" ht="25.5" customHeight="1">
      <c r="A38" s="37" t="s">
        <v>0</v>
      </c>
      <c r="B38" s="45" t="s">
        <v>14</v>
      </c>
      <c r="C38" s="44" t="s">
        <v>57</v>
      </c>
      <c r="D38" s="45" t="s">
        <v>81</v>
      </c>
      <c r="E38" s="71" t="s">
        <v>16</v>
      </c>
      <c r="F38" s="72"/>
      <c r="G38" s="71" t="s">
        <v>17</v>
      </c>
      <c r="H38" s="72"/>
      <c r="I38" s="43" t="s">
        <v>18</v>
      </c>
      <c r="J38" s="73" t="s">
        <v>19</v>
      </c>
      <c r="K38" s="72"/>
      <c r="L38" s="45" t="s">
        <v>37</v>
      </c>
      <c r="M38" s="43" t="s">
        <v>15</v>
      </c>
      <c r="N38" s="43" t="s">
        <v>96</v>
      </c>
      <c r="O38" s="43" t="s">
        <v>95</v>
      </c>
      <c r="P38" s="6" t="s">
        <v>88</v>
      </c>
      <c r="Q38" s="6" t="s">
        <v>100</v>
      </c>
    </row>
    <row r="39" spans="1:17" ht="12.75">
      <c r="A39">
        <v>1</v>
      </c>
      <c r="B39" s="6" t="s">
        <v>10</v>
      </c>
      <c r="C39" s="12">
        <v>796</v>
      </c>
      <c r="D39" s="13">
        <v>8</v>
      </c>
      <c r="E39" s="16">
        <v>173</v>
      </c>
      <c r="F39" s="23">
        <v>0</v>
      </c>
      <c r="G39" s="18">
        <v>181</v>
      </c>
      <c r="H39" s="23">
        <v>0</v>
      </c>
      <c r="I39" s="23">
        <v>0</v>
      </c>
      <c r="J39" s="23">
        <v>825</v>
      </c>
      <c r="K39" s="23">
        <v>0</v>
      </c>
      <c r="L39" s="19">
        <f aca="true" t="shared" si="2" ref="L39:L44">C39+L21</f>
        <v>2423</v>
      </c>
      <c r="M39" s="19">
        <v>10</v>
      </c>
      <c r="N39" s="23">
        <f>M39+K39+I39+H39+F39+D39+D21+D4</f>
        <v>35</v>
      </c>
      <c r="O39" s="23">
        <v>73</v>
      </c>
      <c r="P39" s="66">
        <f>N39+O39</f>
        <v>108</v>
      </c>
      <c r="Q39" s="68" t="s">
        <v>102</v>
      </c>
    </row>
    <row r="40" spans="1:17" ht="12.75">
      <c r="A40">
        <v>2</v>
      </c>
      <c r="B40" s="6" t="s">
        <v>85</v>
      </c>
      <c r="C40" s="12">
        <v>771</v>
      </c>
      <c r="D40" s="13">
        <v>5</v>
      </c>
      <c r="E40" s="16">
        <v>145</v>
      </c>
      <c r="F40" s="23">
        <v>0</v>
      </c>
      <c r="G40" s="18">
        <v>124</v>
      </c>
      <c r="H40" s="23">
        <v>0</v>
      </c>
      <c r="I40" s="23">
        <v>0</v>
      </c>
      <c r="J40" s="23">
        <v>774</v>
      </c>
      <c r="K40" s="23">
        <v>0</v>
      </c>
      <c r="L40" s="19">
        <f t="shared" si="2"/>
        <v>2262</v>
      </c>
      <c r="M40" s="19">
        <v>5</v>
      </c>
      <c r="N40" s="23">
        <f aca="true" t="shared" si="3" ref="N40:N49">M40+K40+I40+H40+F40+D40+D22+D5</f>
        <v>17</v>
      </c>
      <c r="O40" s="23">
        <v>46</v>
      </c>
      <c r="P40" s="66">
        <f aca="true" t="shared" si="4" ref="P40:P49">N40+O40</f>
        <v>63</v>
      </c>
      <c r="Q40" s="68" t="s">
        <v>108</v>
      </c>
    </row>
    <row r="41" spans="1:17" ht="12.75">
      <c r="A41">
        <v>3</v>
      </c>
      <c r="B41" s="6" t="s">
        <v>86</v>
      </c>
      <c r="C41" s="12">
        <v>694</v>
      </c>
      <c r="D41" s="13">
        <v>3</v>
      </c>
      <c r="E41" s="16">
        <v>145</v>
      </c>
      <c r="F41" s="23">
        <v>0</v>
      </c>
      <c r="G41" s="18">
        <v>0</v>
      </c>
      <c r="H41" s="23">
        <v>0</v>
      </c>
      <c r="I41" s="23">
        <v>0</v>
      </c>
      <c r="J41" s="23">
        <v>830</v>
      </c>
      <c r="K41" s="23">
        <v>0</v>
      </c>
      <c r="L41" s="19">
        <f t="shared" si="2"/>
        <v>2249</v>
      </c>
      <c r="M41" s="19">
        <v>4</v>
      </c>
      <c r="N41" s="23">
        <f t="shared" si="3"/>
        <v>22</v>
      </c>
      <c r="O41" s="23">
        <v>64</v>
      </c>
      <c r="P41" s="66">
        <f t="shared" si="4"/>
        <v>86</v>
      </c>
      <c r="Q41" s="68" t="s">
        <v>105</v>
      </c>
    </row>
    <row r="42" spans="1:17" ht="12.75">
      <c r="A42">
        <v>4</v>
      </c>
      <c r="B42" s="6" t="s">
        <v>8</v>
      </c>
      <c r="C42" s="12">
        <v>857</v>
      </c>
      <c r="D42" s="13">
        <v>11</v>
      </c>
      <c r="E42" s="16">
        <v>174</v>
      </c>
      <c r="F42" s="23">
        <v>0</v>
      </c>
      <c r="G42" s="18">
        <v>145</v>
      </c>
      <c r="H42" s="23">
        <v>0</v>
      </c>
      <c r="I42" s="23">
        <v>0</v>
      </c>
      <c r="J42" s="23">
        <v>857</v>
      </c>
      <c r="K42" s="23">
        <v>0</v>
      </c>
      <c r="L42" s="19">
        <f t="shared" si="2"/>
        <v>2380</v>
      </c>
      <c r="M42" s="19">
        <v>8</v>
      </c>
      <c r="N42" s="23">
        <f t="shared" si="3"/>
        <v>32</v>
      </c>
      <c r="O42" s="23">
        <v>65</v>
      </c>
      <c r="P42" s="66">
        <f t="shared" si="4"/>
        <v>97</v>
      </c>
      <c r="Q42" s="68" t="s">
        <v>104</v>
      </c>
    </row>
    <row r="43" spans="1:17" s="9" customFormat="1" ht="12.75">
      <c r="A43" s="9">
        <v>5</v>
      </c>
      <c r="B43" s="6" t="s">
        <v>11</v>
      </c>
      <c r="C43" s="12">
        <v>800</v>
      </c>
      <c r="D43" s="13">
        <v>9</v>
      </c>
      <c r="E43" s="16">
        <v>203</v>
      </c>
      <c r="F43" s="23">
        <v>1</v>
      </c>
      <c r="G43" s="18">
        <v>146</v>
      </c>
      <c r="H43" s="23">
        <v>0</v>
      </c>
      <c r="I43" s="23">
        <v>1</v>
      </c>
      <c r="J43" s="23">
        <v>901</v>
      </c>
      <c r="K43" s="23">
        <v>1</v>
      </c>
      <c r="L43" s="19">
        <f t="shared" si="2"/>
        <v>2558</v>
      </c>
      <c r="M43" s="19">
        <v>11</v>
      </c>
      <c r="N43" s="23">
        <f t="shared" si="3"/>
        <v>45</v>
      </c>
      <c r="O43" s="23">
        <v>76</v>
      </c>
      <c r="P43" s="66">
        <f t="shared" si="4"/>
        <v>121</v>
      </c>
      <c r="Q43" s="68" t="s">
        <v>101</v>
      </c>
    </row>
    <row r="44" spans="1:17" ht="12.75">
      <c r="A44" s="31">
        <v>6</v>
      </c>
      <c r="B44" s="6" t="s">
        <v>79</v>
      </c>
      <c r="C44" s="26">
        <v>784</v>
      </c>
      <c r="D44" s="26">
        <v>7</v>
      </c>
      <c r="E44" s="16">
        <v>161</v>
      </c>
      <c r="F44" s="23">
        <v>0</v>
      </c>
      <c r="G44" s="21">
        <v>176</v>
      </c>
      <c r="H44" s="23">
        <v>0</v>
      </c>
      <c r="I44" s="23">
        <v>0</v>
      </c>
      <c r="J44" s="23">
        <v>808</v>
      </c>
      <c r="K44" s="23">
        <v>0</v>
      </c>
      <c r="L44" s="19">
        <f t="shared" si="2"/>
        <v>2330</v>
      </c>
      <c r="M44" s="19">
        <v>7</v>
      </c>
      <c r="N44" s="23">
        <f t="shared" si="3"/>
        <v>28</v>
      </c>
      <c r="O44" s="23">
        <v>40</v>
      </c>
      <c r="P44" s="66">
        <f t="shared" si="4"/>
        <v>68</v>
      </c>
      <c r="Q44" s="68" t="s">
        <v>106</v>
      </c>
    </row>
    <row r="45" spans="1:17" ht="12.75">
      <c r="A45" s="7">
        <v>7</v>
      </c>
      <c r="B45" s="6" t="s">
        <v>87</v>
      </c>
      <c r="C45" s="16">
        <v>692</v>
      </c>
      <c r="D45" s="19">
        <v>2</v>
      </c>
      <c r="E45" s="13">
        <v>163</v>
      </c>
      <c r="F45" s="49">
        <v>0</v>
      </c>
      <c r="G45" s="23">
        <v>143</v>
      </c>
      <c r="H45" s="23">
        <v>0</v>
      </c>
      <c r="I45" s="23">
        <v>0</v>
      </c>
      <c r="J45" s="23">
        <v>760</v>
      </c>
      <c r="K45" s="23">
        <v>0</v>
      </c>
      <c r="L45" s="13">
        <f>L27+C45</f>
        <v>2174</v>
      </c>
      <c r="M45" s="13">
        <v>2</v>
      </c>
      <c r="N45" s="23">
        <f t="shared" si="3"/>
        <v>11</v>
      </c>
      <c r="O45" s="23">
        <v>11</v>
      </c>
      <c r="P45" s="66">
        <f t="shared" si="4"/>
        <v>22</v>
      </c>
      <c r="Q45" s="68" t="s">
        <v>140</v>
      </c>
    </row>
    <row r="46" spans="1:17" ht="13.5" customHeight="1">
      <c r="A46" s="7">
        <v>8</v>
      </c>
      <c r="B46" s="6" t="s">
        <v>38</v>
      </c>
      <c r="C46" s="16">
        <v>780</v>
      </c>
      <c r="D46" s="19">
        <v>6</v>
      </c>
      <c r="E46" s="13">
        <v>150</v>
      </c>
      <c r="F46" s="49">
        <v>0</v>
      </c>
      <c r="G46" s="23">
        <v>0</v>
      </c>
      <c r="H46" s="23">
        <v>0</v>
      </c>
      <c r="I46" s="23">
        <v>0</v>
      </c>
      <c r="J46" s="23">
        <v>780</v>
      </c>
      <c r="K46" s="23">
        <v>0</v>
      </c>
      <c r="L46" s="13">
        <f>L28+C46</f>
        <v>2223</v>
      </c>
      <c r="M46" s="13">
        <v>3</v>
      </c>
      <c r="N46" s="23">
        <f t="shared" si="3"/>
        <v>16</v>
      </c>
      <c r="O46" s="23">
        <v>17</v>
      </c>
      <c r="P46" s="66">
        <f t="shared" si="4"/>
        <v>33</v>
      </c>
      <c r="Q46" s="68" t="s">
        <v>109</v>
      </c>
    </row>
    <row r="47" spans="1:17" ht="13.5" customHeight="1">
      <c r="A47" s="7">
        <v>9</v>
      </c>
      <c r="B47" s="6" t="s">
        <v>110</v>
      </c>
      <c r="C47" s="16">
        <v>479</v>
      </c>
      <c r="D47" s="19">
        <v>1</v>
      </c>
      <c r="E47" s="13">
        <v>173</v>
      </c>
      <c r="F47" s="49">
        <v>0</v>
      </c>
      <c r="G47" s="23">
        <v>0</v>
      </c>
      <c r="H47" s="23">
        <v>0</v>
      </c>
      <c r="I47" s="23">
        <v>0</v>
      </c>
      <c r="J47" s="23">
        <v>477</v>
      </c>
      <c r="K47" s="23">
        <v>0</v>
      </c>
      <c r="L47" s="13">
        <f>L29+C47</f>
        <v>1298</v>
      </c>
      <c r="M47" s="13">
        <v>1</v>
      </c>
      <c r="N47" s="23">
        <f t="shared" si="3"/>
        <v>4</v>
      </c>
      <c r="O47" s="23">
        <v>35</v>
      </c>
      <c r="P47" s="66">
        <f t="shared" si="4"/>
        <v>39</v>
      </c>
      <c r="Q47" s="68" t="s">
        <v>145</v>
      </c>
    </row>
    <row r="48" spans="1:17" ht="13.5" customHeight="1">
      <c r="A48" s="7">
        <v>10</v>
      </c>
      <c r="B48" s="6" t="s">
        <v>111</v>
      </c>
      <c r="C48" s="16">
        <v>707</v>
      </c>
      <c r="D48" s="19">
        <v>4</v>
      </c>
      <c r="E48" s="13">
        <v>190</v>
      </c>
      <c r="F48" s="49">
        <v>0</v>
      </c>
      <c r="G48" s="23">
        <v>148</v>
      </c>
      <c r="H48" s="23">
        <v>0</v>
      </c>
      <c r="I48" s="23">
        <v>0</v>
      </c>
      <c r="J48" s="23">
        <v>826</v>
      </c>
      <c r="K48" s="23">
        <v>0</v>
      </c>
      <c r="L48" s="13">
        <f>L30+C48</f>
        <v>2329</v>
      </c>
      <c r="M48" s="13">
        <v>6</v>
      </c>
      <c r="N48" s="23">
        <f t="shared" si="3"/>
        <v>27</v>
      </c>
      <c r="O48" s="23">
        <v>41</v>
      </c>
      <c r="P48" s="66">
        <f t="shared" si="4"/>
        <v>68</v>
      </c>
      <c r="Q48" s="68" t="s">
        <v>106</v>
      </c>
    </row>
    <row r="49" spans="1:17" ht="13.5" customHeight="1">
      <c r="A49" s="7">
        <v>11</v>
      </c>
      <c r="B49" s="6" t="s">
        <v>9</v>
      </c>
      <c r="C49" s="16">
        <v>824</v>
      </c>
      <c r="D49" s="15">
        <v>10</v>
      </c>
      <c r="E49" s="15">
        <v>173</v>
      </c>
      <c r="F49" s="15">
        <v>0</v>
      </c>
      <c r="G49" s="15">
        <v>191</v>
      </c>
      <c r="H49" s="15">
        <v>1</v>
      </c>
      <c r="I49" s="15">
        <v>0</v>
      </c>
      <c r="J49" s="15">
        <v>824</v>
      </c>
      <c r="K49" s="23">
        <v>0</v>
      </c>
      <c r="L49" s="15">
        <f>L31+C49</f>
        <v>2393</v>
      </c>
      <c r="M49" s="15">
        <v>9</v>
      </c>
      <c r="N49" s="23">
        <f t="shared" si="3"/>
        <v>31</v>
      </c>
      <c r="O49" s="23">
        <v>68</v>
      </c>
      <c r="P49" s="66">
        <f t="shared" si="4"/>
        <v>99</v>
      </c>
      <c r="Q49" s="68" t="s">
        <v>103</v>
      </c>
    </row>
    <row r="50" spans="1:13" ht="12.75">
      <c r="A50" s="40"/>
      <c r="B50" s="40"/>
      <c r="C50" s="41"/>
      <c r="D50" s="39"/>
      <c r="E50" s="16"/>
      <c r="F50" s="16"/>
      <c r="G50" s="16"/>
      <c r="H50" s="42"/>
      <c r="I50" s="16"/>
      <c r="K50" s="16"/>
      <c r="L50" s="40"/>
      <c r="M50" s="9"/>
    </row>
    <row r="54" spans="14:15" ht="12.75">
      <c r="N54" s="9"/>
      <c r="O54" s="9"/>
    </row>
  </sheetData>
  <sheetProtection/>
  <mergeCells count="9">
    <mergeCell ref="G20:H20"/>
    <mergeCell ref="J20:K20"/>
    <mergeCell ref="E38:F38"/>
    <mergeCell ref="G38:H38"/>
    <mergeCell ref="J38:K38"/>
    <mergeCell ref="E3:F3"/>
    <mergeCell ref="G3:H3"/>
    <mergeCell ref="J3:K3"/>
    <mergeCell ref="E20:F20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6"/>
  <sheetViews>
    <sheetView zoomScalePageLayoutView="0" workbookViewId="0" topLeftCell="A1">
      <selection activeCell="I1" sqref="I1:I16384"/>
    </sheetView>
  </sheetViews>
  <sheetFormatPr defaultColWidth="11.421875" defaultRowHeight="12.75"/>
  <cols>
    <col min="1" max="1" width="3.57421875" style="0" customWidth="1"/>
    <col min="2" max="2" width="14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12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12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14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94</v>
      </c>
      <c r="C7">
        <v>110</v>
      </c>
      <c r="D7" s="4">
        <v>10</v>
      </c>
      <c r="E7">
        <f aca="true" t="shared" si="0" ref="E7:E13">SUM(C7:D7)</f>
        <v>120</v>
      </c>
      <c r="F7" s="13">
        <v>113</v>
      </c>
      <c r="G7" s="51">
        <v>10</v>
      </c>
      <c r="H7" s="4">
        <f aca="true" t="shared" si="1" ref="H7:H13">SUM(F7:G7)</f>
        <v>123</v>
      </c>
      <c r="I7" s="25">
        <v>98</v>
      </c>
      <c r="J7" s="4">
        <v>10</v>
      </c>
      <c r="K7">
        <f aca="true" t="shared" si="2" ref="K7:K13">SUM(I7:J7)</f>
        <v>108</v>
      </c>
      <c r="L7" s="4">
        <f aca="true" t="shared" si="3" ref="L7:L13">SUM(K7,H7,E7)</f>
        <v>351</v>
      </c>
    </row>
    <row r="8" spans="1:12" ht="12.75">
      <c r="A8">
        <v>2</v>
      </c>
      <c r="B8" s="26" t="s">
        <v>68</v>
      </c>
      <c r="C8">
        <v>136</v>
      </c>
      <c r="D8" s="4">
        <v>10</v>
      </c>
      <c r="E8">
        <f t="shared" si="0"/>
        <v>146</v>
      </c>
      <c r="F8" s="13">
        <v>128</v>
      </c>
      <c r="G8" s="10">
        <v>10</v>
      </c>
      <c r="H8" s="4">
        <f t="shared" si="1"/>
        <v>138</v>
      </c>
      <c r="I8" s="25">
        <v>172</v>
      </c>
      <c r="J8" s="4">
        <v>10</v>
      </c>
      <c r="K8">
        <f t="shared" si="2"/>
        <v>182</v>
      </c>
      <c r="L8" s="4">
        <f t="shared" si="3"/>
        <v>466</v>
      </c>
    </row>
    <row r="9" spans="1:12" ht="12.75">
      <c r="A9">
        <v>3</v>
      </c>
      <c r="B9" s="13" t="s">
        <v>93</v>
      </c>
      <c r="C9">
        <v>150</v>
      </c>
      <c r="D9" s="4"/>
      <c r="E9">
        <f t="shared" si="0"/>
        <v>150</v>
      </c>
      <c r="F9" s="13">
        <v>111</v>
      </c>
      <c r="H9" s="4">
        <f t="shared" si="1"/>
        <v>111</v>
      </c>
      <c r="J9" s="4"/>
      <c r="K9">
        <f t="shared" si="2"/>
        <v>0</v>
      </c>
      <c r="L9" s="4">
        <f t="shared" si="3"/>
        <v>261</v>
      </c>
    </row>
    <row r="10" spans="1:12" ht="12.75">
      <c r="A10">
        <v>4</v>
      </c>
      <c r="B10" s="26" t="s">
        <v>99</v>
      </c>
      <c r="D10" s="4"/>
      <c r="E10">
        <f t="shared" si="0"/>
        <v>0</v>
      </c>
      <c r="F10" s="13"/>
      <c r="G10" s="51"/>
      <c r="H10" s="4">
        <f t="shared" si="1"/>
        <v>0</v>
      </c>
      <c r="I10" s="12">
        <v>56</v>
      </c>
      <c r="J10" s="4">
        <v>10</v>
      </c>
      <c r="K10">
        <f t="shared" si="2"/>
        <v>66</v>
      </c>
      <c r="L10" s="4">
        <f t="shared" si="3"/>
        <v>66</v>
      </c>
    </row>
    <row r="11" spans="1:12" ht="12.75">
      <c r="A11">
        <v>5</v>
      </c>
      <c r="B11" s="26" t="s">
        <v>89</v>
      </c>
      <c r="C11">
        <v>99</v>
      </c>
      <c r="D11" s="4"/>
      <c r="E11">
        <f t="shared" si="0"/>
        <v>99</v>
      </c>
      <c r="F11" s="13">
        <v>123</v>
      </c>
      <c r="G11" s="29"/>
      <c r="H11" s="4">
        <f t="shared" si="1"/>
        <v>123</v>
      </c>
      <c r="I11" s="61">
        <v>154</v>
      </c>
      <c r="J11" s="4"/>
      <c r="K11">
        <f t="shared" si="2"/>
        <v>154</v>
      </c>
      <c r="L11" s="4">
        <f t="shared" si="3"/>
        <v>376</v>
      </c>
    </row>
    <row r="12" spans="1:12" ht="12.75">
      <c r="A12">
        <v>6</v>
      </c>
      <c r="B12" s="26" t="s">
        <v>118</v>
      </c>
      <c r="C12">
        <v>140</v>
      </c>
      <c r="D12" s="4"/>
      <c r="E12">
        <f t="shared" si="0"/>
        <v>140</v>
      </c>
      <c r="F12" s="13">
        <v>116</v>
      </c>
      <c r="H12" s="4">
        <f t="shared" si="1"/>
        <v>116</v>
      </c>
      <c r="I12" s="61">
        <v>108</v>
      </c>
      <c r="J12" s="4"/>
      <c r="K12">
        <f t="shared" si="2"/>
        <v>108</v>
      </c>
      <c r="L12" s="4">
        <f t="shared" si="3"/>
        <v>364</v>
      </c>
    </row>
    <row r="13" spans="1:12" ht="12.75">
      <c r="A13">
        <v>7</v>
      </c>
      <c r="B13" s="26" t="s">
        <v>69</v>
      </c>
      <c r="C13">
        <v>81</v>
      </c>
      <c r="D13" s="4"/>
      <c r="E13">
        <f t="shared" si="0"/>
        <v>81</v>
      </c>
      <c r="F13" s="13">
        <v>117</v>
      </c>
      <c r="G13" s="4"/>
      <c r="H13" s="4">
        <f t="shared" si="1"/>
        <v>117</v>
      </c>
      <c r="I13" s="13">
        <v>120</v>
      </c>
      <c r="J13" s="4"/>
      <c r="K13">
        <f t="shared" si="2"/>
        <v>120</v>
      </c>
      <c r="L13" s="4">
        <f t="shared" si="3"/>
        <v>318</v>
      </c>
    </row>
    <row r="14" spans="2:12" ht="12.75">
      <c r="B14" s="4"/>
      <c r="D14" s="4"/>
      <c r="E14" s="7">
        <f>SUM(E7:E13)</f>
        <v>736</v>
      </c>
      <c r="F14" s="13"/>
      <c r="H14" s="4">
        <f>SUM(H7:H13)</f>
        <v>728</v>
      </c>
      <c r="J14" s="4"/>
      <c r="K14" s="7">
        <f>SUM(K7:K13)</f>
        <v>738</v>
      </c>
      <c r="L14" s="6">
        <f>SUM(E14+H14+K14)</f>
        <v>2202</v>
      </c>
    </row>
    <row r="17" ht="12.75">
      <c r="B17" s="11" t="s">
        <v>21</v>
      </c>
    </row>
    <row r="19" spans="1:12" ht="25.5">
      <c r="A19" s="1" t="s">
        <v>0</v>
      </c>
      <c r="B19" s="3" t="s">
        <v>1</v>
      </c>
      <c r="C19" s="2" t="s">
        <v>2</v>
      </c>
      <c r="D19" s="5" t="s">
        <v>3</v>
      </c>
      <c r="E19" s="1" t="s">
        <v>4</v>
      </c>
      <c r="F19" s="15" t="s">
        <v>5</v>
      </c>
      <c r="G19" s="1" t="s">
        <v>3</v>
      </c>
      <c r="H19" s="5" t="s">
        <v>4</v>
      </c>
      <c r="I19" s="14" t="s">
        <v>6</v>
      </c>
      <c r="J19" s="5" t="s">
        <v>3</v>
      </c>
      <c r="K19" s="1" t="s">
        <v>4</v>
      </c>
      <c r="L19" s="5" t="s">
        <v>7</v>
      </c>
    </row>
    <row r="20" spans="1:12" ht="12.75">
      <c r="A20">
        <v>1</v>
      </c>
      <c r="B20" s="13" t="s">
        <v>94</v>
      </c>
      <c r="C20">
        <v>140</v>
      </c>
      <c r="D20" s="4">
        <v>10</v>
      </c>
      <c r="E20" s="38">
        <f>C20+D20</f>
        <v>150</v>
      </c>
      <c r="F20" s="26">
        <v>98</v>
      </c>
      <c r="G20" s="10">
        <v>10</v>
      </c>
      <c r="H20" s="4">
        <f>F20+G20</f>
        <v>108</v>
      </c>
      <c r="I20" s="26"/>
      <c r="J20" s="4"/>
      <c r="K20">
        <f>I20+J20</f>
        <v>0</v>
      </c>
      <c r="L20" s="4">
        <f>E20+H20+K20</f>
        <v>258</v>
      </c>
    </row>
    <row r="21" spans="1:12" ht="12.75">
      <c r="A21">
        <v>2</v>
      </c>
      <c r="B21" s="26" t="s">
        <v>68</v>
      </c>
      <c r="C21">
        <v>136</v>
      </c>
      <c r="D21" s="4">
        <v>10</v>
      </c>
      <c r="E21" s="38">
        <f aca="true" t="shared" si="4" ref="E21:E29">C21+D21</f>
        <v>146</v>
      </c>
      <c r="F21" s="26">
        <v>136</v>
      </c>
      <c r="G21" s="10">
        <v>10</v>
      </c>
      <c r="H21" s="4">
        <f aca="true" t="shared" si="5" ref="H21:H29">F21+G21</f>
        <v>146</v>
      </c>
      <c r="I21" s="26">
        <v>176</v>
      </c>
      <c r="J21" s="4">
        <v>10</v>
      </c>
      <c r="K21">
        <f aca="true" t="shared" si="6" ref="K21:K29">I21+J21</f>
        <v>186</v>
      </c>
      <c r="L21" s="4">
        <f aca="true" t="shared" si="7" ref="L21:L29">E21+H21+K21</f>
        <v>478</v>
      </c>
    </row>
    <row r="22" spans="1:12" ht="12.75">
      <c r="A22">
        <v>3</v>
      </c>
      <c r="B22" s="13" t="s">
        <v>93</v>
      </c>
      <c r="C22">
        <v>134</v>
      </c>
      <c r="D22" s="4"/>
      <c r="E22" s="38">
        <f t="shared" si="4"/>
        <v>134</v>
      </c>
      <c r="F22" s="26">
        <v>126</v>
      </c>
      <c r="H22" s="4">
        <f t="shared" si="5"/>
        <v>126</v>
      </c>
      <c r="I22" s="26">
        <v>112</v>
      </c>
      <c r="J22" s="4"/>
      <c r="K22">
        <f t="shared" si="6"/>
        <v>112</v>
      </c>
      <c r="L22" s="4">
        <f t="shared" si="7"/>
        <v>372</v>
      </c>
    </row>
    <row r="23" spans="1:12" ht="12.75">
      <c r="A23">
        <v>4</v>
      </c>
      <c r="B23" s="26" t="s">
        <v>99</v>
      </c>
      <c r="C23">
        <v>123</v>
      </c>
      <c r="D23" s="4">
        <v>10</v>
      </c>
      <c r="E23" s="38">
        <f t="shared" si="4"/>
        <v>133</v>
      </c>
      <c r="F23" s="26"/>
      <c r="H23" s="4">
        <f t="shared" si="5"/>
        <v>0</v>
      </c>
      <c r="I23" s="26">
        <v>83</v>
      </c>
      <c r="J23" s="4">
        <v>10</v>
      </c>
      <c r="K23">
        <f t="shared" si="6"/>
        <v>93</v>
      </c>
      <c r="L23" s="4">
        <f t="shared" si="7"/>
        <v>226</v>
      </c>
    </row>
    <row r="24" spans="1:12" ht="12.75">
      <c r="A24">
        <v>5</v>
      </c>
      <c r="B24" s="26" t="s">
        <v>89</v>
      </c>
      <c r="C24">
        <v>117</v>
      </c>
      <c r="D24" s="4"/>
      <c r="E24" s="38">
        <f t="shared" si="4"/>
        <v>117</v>
      </c>
      <c r="F24" s="26">
        <v>122</v>
      </c>
      <c r="H24" s="4">
        <f t="shared" si="5"/>
        <v>122</v>
      </c>
      <c r="I24" s="26">
        <v>105</v>
      </c>
      <c r="J24" s="4"/>
      <c r="K24">
        <f t="shared" si="6"/>
        <v>105</v>
      </c>
      <c r="L24" s="4">
        <f t="shared" si="7"/>
        <v>344</v>
      </c>
    </row>
    <row r="25" spans="1:12" ht="12.75">
      <c r="A25">
        <v>6</v>
      </c>
      <c r="B25" s="26" t="s">
        <v>148</v>
      </c>
      <c r="D25" s="4"/>
      <c r="E25" s="38">
        <f t="shared" si="4"/>
        <v>0</v>
      </c>
      <c r="F25" s="26">
        <v>126</v>
      </c>
      <c r="H25" s="4">
        <f t="shared" si="5"/>
        <v>126</v>
      </c>
      <c r="I25" s="26">
        <v>96</v>
      </c>
      <c r="J25" s="4"/>
      <c r="K25">
        <f t="shared" si="6"/>
        <v>96</v>
      </c>
      <c r="L25" s="4">
        <f t="shared" si="7"/>
        <v>222</v>
      </c>
    </row>
    <row r="26" spans="1:12" ht="12.75">
      <c r="A26">
        <v>7</v>
      </c>
      <c r="B26" s="26" t="s">
        <v>69</v>
      </c>
      <c r="C26">
        <v>107</v>
      </c>
      <c r="D26" s="4"/>
      <c r="E26" s="38">
        <f t="shared" si="4"/>
        <v>107</v>
      </c>
      <c r="F26" s="26">
        <v>123</v>
      </c>
      <c r="H26" s="4">
        <f t="shared" si="5"/>
        <v>123</v>
      </c>
      <c r="I26" s="26">
        <v>145</v>
      </c>
      <c r="J26" s="4"/>
      <c r="K26">
        <f t="shared" si="6"/>
        <v>145</v>
      </c>
      <c r="L26" s="4">
        <f t="shared" si="7"/>
        <v>375</v>
      </c>
    </row>
    <row r="27" spans="1:12" ht="12.75">
      <c r="A27">
        <v>8</v>
      </c>
      <c r="B27" s="13"/>
      <c r="D27" s="4"/>
      <c r="E27" s="38">
        <f t="shared" si="4"/>
        <v>0</v>
      </c>
      <c r="F27" s="13"/>
      <c r="H27" s="4">
        <f t="shared" si="5"/>
        <v>0</v>
      </c>
      <c r="J27" s="4"/>
      <c r="K27">
        <f t="shared" si="6"/>
        <v>0</v>
      </c>
      <c r="L27" s="4">
        <f t="shared" si="7"/>
        <v>0</v>
      </c>
    </row>
    <row r="28" spans="1:12" ht="12.75">
      <c r="A28">
        <v>9</v>
      </c>
      <c r="B28" s="13"/>
      <c r="D28" s="4"/>
      <c r="E28" s="38">
        <f t="shared" si="4"/>
        <v>0</v>
      </c>
      <c r="F28" s="13"/>
      <c r="H28" s="4">
        <f t="shared" si="5"/>
        <v>0</v>
      </c>
      <c r="J28" s="4"/>
      <c r="K28">
        <f t="shared" si="6"/>
        <v>0</v>
      </c>
      <c r="L28" s="4">
        <f t="shared" si="7"/>
        <v>0</v>
      </c>
    </row>
    <row r="29" spans="1:12" ht="12.75">
      <c r="A29" s="2">
        <v>10</v>
      </c>
      <c r="B29" s="3"/>
      <c r="C29" s="2"/>
      <c r="D29" s="3"/>
      <c r="E29" s="38">
        <f t="shared" si="4"/>
        <v>0</v>
      </c>
      <c r="F29" s="15"/>
      <c r="G29" s="2"/>
      <c r="H29" s="4">
        <f t="shared" si="5"/>
        <v>0</v>
      </c>
      <c r="I29" s="14"/>
      <c r="J29" s="3"/>
      <c r="K29">
        <f t="shared" si="6"/>
        <v>0</v>
      </c>
      <c r="L29" s="4">
        <f t="shared" si="7"/>
        <v>0</v>
      </c>
    </row>
    <row r="30" spans="2:12" ht="12.75">
      <c r="B30" s="4"/>
      <c r="D30" s="4"/>
      <c r="E30" s="7">
        <f>SUM(E20:E29)</f>
        <v>787</v>
      </c>
      <c r="F30" s="13"/>
      <c r="H30" s="4">
        <f>SUM(H20:H29)</f>
        <v>751</v>
      </c>
      <c r="J30" s="4"/>
      <c r="K30" s="7">
        <f>SUM(K20:K29)</f>
        <v>737</v>
      </c>
      <c r="L30" s="6">
        <f>SUM(E30+H30+K30)</f>
        <v>2275</v>
      </c>
    </row>
    <row r="34" ht="12.75">
      <c r="B34" s="11" t="s">
        <v>22</v>
      </c>
    </row>
    <row r="36" spans="1:12" ht="25.5">
      <c r="A36" s="1" t="s">
        <v>0</v>
      </c>
      <c r="B36" s="3" t="s">
        <v>1</v>
      </c>
      <c r="C36" s="2" t="s">
        <v>2</v>
      </c>
      <c r="D36" s="5" t="s">
        <v>3</v>
      </c>
      <c r="E36" s="1" t="s">
        <v>4</v>
      </c>
      <c r="F36" s="15" t="s">
        <v>5</v>
      </c>
      <c r="G36" s="1" t="s">
        <v>3</v>
      </c>
      <c r="H36" s="5" t="s">
        <v>4</v>
      </c>
      <c r="I36" s="14" t="s">
        <v>6</v>
      </c>
      <c r="J36" s="5" t="s">
        <v>3</v>
      </c>
      <c r="K36" s="1" t="s">
        <v>4</v>
      </c>
      <c r="L36" s="5" t="s">
        <v>7</v>
      </c>
    </row>
    <row r="37" spans="1:12" ht="12.75">
      <c r="A37" s="30">
        <v>1</v>
      </c>
      <c r="B37" s="13" t="s">
        <v>93</v>
      </c>
      <c r="C37">
        <v>106</v>
      </c>
      <c r="D37" s="4"/>
      <c r="E37" s="38">
        <f>C37+D37</f>
        <v>106</v>
      </c>
      <c r="F37" s="26"/>
      <c r="G37" s="10"/>
      <c r="H37" s="4">
        <f>F37+G37</f>
        <v>0</v>
      </c>
      <c r="I37" s="26">
        <v>128</v>
      </c>
      <c r="J37" s="4"/>
      <c r="K37">
        <f>I37+J37</f>
        <v>128</v>
      </c>
      <c r="L37" s="4">
        <f>E37+H37+K37</f>
        <v>234</v>
      </c>
    </row>
    <row r="38" spans="1:12" ht="12.75">
      <c r="A38" s="31">
        <v>2</v>
      </c>
      <c r="B38" s="26" t="s">
        <v>68</v>
      </c>
      <c r="C38">
        <v>123</v>
      </c>
      <c r="D38" s="4">
        <v>10</v>
      </c>
      <c r="E38" s="38">
        <f aca="true" t="shared" si="8" ref="E38:E43">C38+D38</f>
        <v>133</v>
      </c>
      <c r="F38" s="26">
        <v>130</v>
      </c>
      <c r="G38" s="10">
        <v>10</v>
      </c>
      <c r="H38" s="4">
        <f aca="true" t="shared" si="9" ref="H38:H43">F38+G38</f>
        <v>140</v>
      </c>
      <c r="I38" s="26">
        <v>166</v>
      </c>
      <c r="J38" s="4">
        <v>10</v>
      </c>
      <c r="K38">
        <f aca="true" t="shared" si="10" ref="K38:K43">I38+J38</f>
        <v>176</v>
      </c>
      <c r="L38" s="4">
        <f aca="true" t="shared" si="11" ref="L38:L43">E38+H38+K38</f>
        <v>449</v>
      </c>
    </row>
    <row r="39" spans="1:12" ht="12.75">
      <c r="A39" s="30">
        <v>3</v>
      </c>
      <c r="B39" s="26" t="s">
        <v>69</v>
      </c>
      <c r="C39">
        <v>114</v>
      </c>
      <c r="D39" s="4"/>
      <c r="E39" s="38">
        <f t="shared" si="8"/>
        <v>114</v>
      </c>
      <c r="F39" s="26">
        <v>131</v>
      </c>
      <c r="H39" s="4">
        <f t="shared" si="9"/>
        <v>131</v>
      </c>
      <c r="I39" s="26">
        <v>116</v>
      </c>
      <c r="J39" s="4"/>
      <c r="K39">
        <f t="shared" si="10"/>
        <v>116</v>
      </c>
      <c r="L39" s="4">
        <f t="shared" si="11"/>
        <v>361</v>
      </c>
    </row>
    <row r="40" spans="1:12" ht="12.75">
      <c r="A40" s="31">
        <v>4</v>
      </c>
      <c r="B40" s="13" t="s">
        <v>94</v>
      </c>
      <c r="C40">
        <v>132</v>
      </c>
      <c r="D40" s="4">
        <v>10</v>
      </c>
      <c r="E40" s="38">
        <f t="shared" si="8"/>
        <v>142</v>
      </c>
      <c r="F40" s="26">
        <v>105</v>
      </c>
      <c r="G40" s="10">
        <v>10</v>
      </c>
      <c r="H40" s="4">
        <f t="shared" si="9"/>
        <v>115</v>
      </c>
      <c r="I40" s="26">
        <v>99</v>
      </c>
      <c r="J40" s="4">
        <v>10</v>
      </c>
      <c r="K40">
        <f t="shared" si="10"/>
        <v>109</v>
      </c>
      <c r="L40" s="4">
        <f t="shared" si="11"/>
        <v>366</v>
      </c>
    </row>
    <row r="41" spans="1:12" ht="12.75">
      <c r="A41" s="30">
        <v>5</v>
      </c>
      <c r="B41" s="26" t="s">
        <v>89</v>
      </c>
      <c r="C41">
        <v>118</v>
      </c>
      <c r="D41" s="4"/>
      <c r="E41" s="38">
        <f t="shared" si="8"/>
        <v>118</v>
      </c>
      <c r="F41" s="26">
        <v>149</v>
      </c>
      <c r="H41" s="4">
        <f t="shared" si="9"/>
        <v>149</v>
      </c>
      <c r="I41" s="26">
        <v>107</v>
      </c>
      <c r="J41" s="4"/>
      <c r="K41">
        <f t="shared" si="10"/>
        <v>107</v>
      </c>
      <c r="L41" s="4">
        <f t="shared" si="11"/>
        <v>374</v>
      </c>
    </row>
    <row r="42" spans="1:12" ht="12.75">
      <c r="A42" s="31">
        <v>6</v>
      </c>
      <c r="B42" s="26" t="s">
        <v>99</v>
      </c>
      <c r="C42">
        <v>115</v>
      </c>
      <c r="D42" s="4">
        <v>10</v>
      </c>
      <c r="E42" s="38">
        <f t="shared" si="8"/>
        <v>125</v>
      </c>
      <c r="F42" s="26">
        <v>102</v>
      </c>
      <c r="G42" s="10">
        <v>10</v>
      </c>
      <c r="H42" s="4">
        <f t="shared" si="9"/>
        <v>112</v>
      </c>
      <c r="I42" s="26"/>
      <c r="J42" s="4"/>
      <c r="K42">
        <f t="shared" si="10"/>
        <v>0</v>
      </c>
      <c r="L42" s="4">
        <f t="shared" si="11"/>
        <v>237</v>
      </c>
    </row>
    <row r="43" spans="1:12" ht="12.75">
      <c r="A43" s="30">
        <v>7</v>
      </c>
      <c r="B43" s="13" t="s">
        <v>178</v>
      </c>
      <c r="D43" s="4"/>
      <c r="E43" s="38">
        <f t="shared" si="8"/>
        <v>0</v>
      </c>
      <c r="F43" s="13"/>
      <c r="G43" s="10">
        <v>161</v>
      </c>
      <c r="H43" s="4">
        <f t="shared" si="9"/>
        <v>161</v>
      </c>
      <c r="I43" s="27">
        <v>148</v>
      </c>
      <c r="J43" s="4"/>
      <c r="K43">
        <f t="shared" si="10"/>
        <v>148</v>
      </c>
      <c r="L43" s="4">
        <f t="shared" si="11"/>
        <v>309</v>
      </c>
    </row>
    <row r="44" spans="1:12" ht="12.75">
      <c r="A44" s="31">
        <v>8</v>
      </c>
      <c r="B44" s="13"/>
      <c r="D44" s="4"/>
      <c r="E44" s="38">
        <f>C44+D44</f>
        <v>0</v>
      </c>
      <c r="F44" s="13"/>
      <c r="H44" s="4">
        <f>F44+G44</f>
        <v>0</v>
      </c>
      <c r="J44" s="4"/>
      <c r="K44">
        <f>I44+J44</f>
        <v>0</v>
      </c>
      <c r="L44" s="4">
        <f>E44+H44+K44</f>
        <v>0</v>
      </c>
    </row>
    <row r="45" spans="1:12" ht="12.75">
      <c r="A45" s="2">
        <v>10</v>
      </c>
      <c r="B45" s="3"/>
      <c r="C45" s="2"/>
      <c r="D45" s="3"/>
      <c r="E45" s="2"/>
      <c r="F45" s="15"/>
      <c r="G45" s="2"/>
      <c r="H45" s="3"/>
      <c r="I45" s="14"/>
      <c r="J45" s="3"/>
      <c r="K45" s="2"/>
      <c r="L45" s="3"/>
    </row>
    <row r="46" spans="2:12" ht="12.75">
      <c r="B46" s="4"/>
      <c r="D46" s="4"/>
      <c r="E46" s="7">
        <f>SUM(E37:E45)</f>
        <v>738</v>
      </c>
      <c r="F46" s="13"/>
      <c r="H46" s="4">
        <f>SUM(H37:H45)</f>
        <v>808</v>
      </c>
      <c r="J46" s="4"/>
      <c r="K46" s="7">
        <f>SUM(K37:K45)</f>
        <v>784</v>
      </c>
      <c r="L46" s="6">
        <f>SUM(E46+H46+K46)</f>
        <v>2330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N42" sqref="N42"/>
    </sheetView>
  </sheetViews>
  <sheetFormatPr defaultColWidth="11.421875" defaultRowHeight="12.75"/>
  <cols>
    <col min="1" max="1" width="3.57421875" style="0" customWidth="1"/>
    <col min="2" max="2" width="19.14062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59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13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5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 s="30">
        <v>1</v>
      </c>
      <c r="B7" s="26" t="s">
        <v>119</v>
      </c>
      <c r="C7">
        <v>129</v>
      </c>
      <c r="D7" s="4"/>
      <c r="E7">
        <f aca="true" t="shared" si="0" ref="E7:E16">SUM(C7:D7)</f>
        <v>129</v>
      </c>
      <c r="F7" s="34">
        <v>180</v>
      </c>
      <c r="G7" s="10"/>
      <c r="H7" s="4">
        <f aca="true" t="shared" si="1" ref="H7:H16">SUM(F7:G7)</f>
        <v>180</v>
      </c>
      <c r="I7" s="10">
        <v>162</v>
      </c>
      <c r="J7" s="4"/>
      <c r="K7">
        <f aca="true" t="shared" si="2" ref="K7:K16">SUM(I7:J7)</f>
        <v>162</v>
      </c>
      <c r="L7" s="4">
        <f aca="true" t="shared" si="3" ref="L7:L16">SUM(K7,H7,E7)</f>
        <v>471</v>
      </c>
    </row>
    <row r="8" spans="1:12" ht="12.75">
      <c r="A8" s="31">
        <v>2</v>
      </c>
      <c r="B8" s="26" t="s">
        <v>120</v>
      </c>
      <c r="C8">
        <v>113</v>
      </c>
      <c r="D8" s="4"/>
      <c r="E8">
        <f t="shared" si="0"/>
        <v>113</v>
      </c>
      <c r="F8" s="34">
        <v>109</v>
      </c>
      <c r="G8" s="51"/>
      <c r="H8" s="4">
        <f t="shared" si="1"/>
        <v>109</v>
      </c>
      <c r="I8" s="10">
        <v>119</v>
      </c>
      <c r="J8" s="4"/>
      <c r="K8">
        <f t="shared" si="2"/>
        <v>119</v>
      </c>
      <c r="L8" s="4">
        <f t="shared" si="3"/>
        <v>341</v>
      </c>
    </row>
    <row r="9" spans="1:12" ht="12.75">
      <c r="A9" s="31">
        <v>3</v>
      </c>
      <c r="B9" s="26" t="s">
        <v>149</v>
      </c>
      <c r="C9">
        <v>105</v>
      </c>
      <c r="D9" s="4"/>
      <c r="E9">
        <f t="shared" si="0"/>
        <v>105</v>
      </c>
      <c r="F9" s="34">
        <v>105</v>
      </c>
      <c r="G9" s="4"/>
      <c r="H9" s="4">
        <f t="shared" si="1"/>
        <v>105</v>
      </c>
      <c r="I9" s="4">
        <v>115</v>
      </c>
      <c r="J9" s="4"/>
      <c r="K9">
        <f t="shared" si="2"/>
        <v>115</v>
      </c>
      <c r="L9" s="4">
        <f t="shared" si="3"/>
        <v>325</v>
      </c>
    </row>
    <row r="10" spans="1:12" ht="12.75">
      <c r="A10" s="31">
        <v>4</v>
      </c>
      <c r="B10" s="26" t="s">
        <v>121</v>
      </c>
      <c r="C10">
        <v>163</v>
      </c>
      <c r="D10" s="4"/>
      <c r="E10">
        <f t="shared" si="0"/>
        <v>163</v>
      </c>
      <c r="F10" s="34">
        <v>126</v>
      </c>
      <c r="H10" s="4">
        <f t="shared" si="1"/>
        <v>126</v>
      </c>
      <c r="I10" s="7">
        <v>160</v>
      </c>
      <c r="J10" s="4"/>
      <c r="K10">
        <f t="shared" si="2"/>
        <v>160</v>
      </c>
      <c r="L10" s="4">
        <f t="shared" si="3"/>
        <v>449</v>
      </c>
    </row>
    <row r="11" spans="1:12" ht="12.75">
      <c r="A11" s="31">
        <v>5</v>
      </c>
      <c r="B11" s="26" t="s">
        <v>122</v>
      </c>
      <c r="C11">
        <v>124</v>
      </c>
      <c r="D11" s="4"/>
      <c r="E11">
        <f t="shared" si="0"/>
        <v>124</v>
      </c>
      <c r="F11" s="34">
        <v>120</v>
      </c>
      <c r="G11" s="51"/>
      <c r="H11" s="4">
        <f t="shared" si="1"/>
        <v>120</v>
      </c>
      <c r="I11" s="10">
        <v>113</v>
      </c>
      <c r="J11" s="4"/>
      <c r="K11">
        <f t="shared" si="2"/>
        <v>113</v>
      </c>
      <c r="L11" s="4">
        <f t="shared" si="3"/>
        <v>357</v>
      </c>
    </row>
    <row r="12" spans="1:12" ht="12.75">
      <c r="A12" s="31">
        <v>6</v>
      </c>
      <c r="B12" s="26" t="s">
        <v>123</v>
      </c>
      <c r="C12">
        <v>113</v>
      </c>
      <c r="D12" s="4"/>
      <c r="E12">
        <f t="shared" si="0"/>
        <v>113</v>
      </c>
      <c r="F12" s="34">
        <v>112</v>
      </c>
      <c r="H12" s="4">
        <f t="shared" si="1"/>
        <v>112</v>
      </c>
      <c r="I12" s="10">
        <v>125</v>
      </c>
      <c r="J12" s="4"/>
      <c r="K12">
        <f t="shared" si="2"/>
        <v>125</v>
      </c>
      <c r="L12" s="4">
        <f t="shared" si="3"/>
        <v>350</v>
      </c>
    </row>
    <row r="13" spans="1:12" ht="12.75">
      <c r="A13">
        <v>7</v>
      </c>
      <c r="B13" s="13"/>
      <c r="D13" s="4"/>
      <c r="E13">
        <f t="shared" si="0"/>
        <v>0</v>
      </c>
      <c r="F13" s="34"/>
      <c r="G13" s="29"/>
      <c r="H13" s="4">
        <f t="shared" si="1"/>
        <v>0</v>
      </c>
      <c r="I13" s="10"/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4"/>
      <c r="D14" s="4"/>
      <c r="E14">
        <f t="shared" si="0"/>
        <v>0</v>
      </c>
      <c r="F14" s="3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3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5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747</v>
      </c>
      <c r="F17" s="34"/>
      <c r="H17" s="4">
        <f>SUM(H7:H16)</f>
        <v>752</v>
      </c>
      <c r="J17" s="4"/>
      <c r="K17" s="7">
        <f>SUM(K7:K16)</f>
        <v>794</v>
      </c>
      <c r="L17" s="6">
        <f>SUM(E17+H17+K17)</f>
        <v>2293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5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26" t="s">
        <v>119</v>
      </c>
      <c r="C23">
        <v>179</v>
      </c>
      <c r="D23" s="4"/>
      <c r="E23" s="38">
        <f>C23+D23</f>
        <v>179</v>
      </c>
      <c r="F23" s="60">
        <v>161</v>
      </c>
      <c r="G23" s="10"/>
      <c r="H23" s="4">
        <f>F23+G23</f>
        <v>161</v>
      </c>
      <c r="I23" s="26">
        <v>138</v>
      </c>
      <c r="J23" s="4"/>
      <c r="K23">
        <f>I23+J23</f>
        <v>138</v>
      </c>
      <c r="L23" s="4">
        <f>E23+H23+K23</f>
        <v>478</v>
      </c>
    </row>
    <row r="24" spans="1:12" ht="12.75">
      <c r="A24">
        <v>2</v>
      </c>
      <c r="B24" s="26" t="s">
        <v>150</v>
      </c>
      <c r="C24">
        <v>136</v>
      </c>
      <c r="D24" s="4"/>
      <c r="E24" s="38">
        <f aca="true" t="shared" si="4" ref="E24:E32">C24+D24</f>
        <v>136</v>
      </c>
      <c r="F24" s="60">
        <v>130</v>
      </c>
      <c r="H24" s="4">
        <f aca="true" t="shared" si="5" ref="H24:H32">F24+G24</f>
        <v>130</v>
      </c>
      <c r="I24" s="26">
        <v>124</v>
      </c>
      <c r="J24" s="4"/>
      <c r="K24">
        <f aca="true" t="shared" si="6" ref="K24:K32">I24+J24</f>
        <v>124</v>
      </c>
      <c r="L24" s="4">
        <f aca="true" t="shared" si="7" ref="L24:L32">E24+H24+K24</f>
        <v>390</v>
      </c>
    </row>
    <row r="25" spans="1:12" ht="12.75">
      <c r="A25">
        <v>3</v>
      </c>
      <c r="B25" s="26" t="s">
        <v>149</v>
      </c>
      <c r="C25">
        <v>97</v>
      </c>
      <c r="D25" s="4"/>
      <c r="E25" s="38">
        <f t="shared" si="4"/>
        <v>97</v>
      </c>
      <c r="F25" s="60">
        <v>113</v>
      </c>
      <c r="G25" s="10"/>
      <c r="H25" s="4">
        <f t="shared" si="5"/>
        <v>113</v>
      </c>
      <c r="I25" s="26">
        <v>78</v>
      </c>
      <c r="J25" s="4"/>
      <c r="K25">
        <f t="shared" si="6"/>
        <v>78</v>
      </c>
      <c r="L25" s="4">
        <f t="shared" si="7"/>
        <v>288</v>
      </c>
    </row>
    <row r="26" spans="1:12" ht="12.75">
      <c r="A26">
        <v>4</v>
      </c>
      <c r="B26" s="26" t="s">
        <v>151</v>
      </c>
      <c r="C26">
        <v>97</v>
      </c>
      <c r="D26" s="4"/>
      <c r="E26" s="38">
        <f t="shared" si="4"/>
        <v>97</v>
      </c>
      <c r="F26" s="60">
        <v>92</v>
      </c>
      <c r="G26" s="10"/>
      <c r="H26" s="4">
        <f t="shared" si="5"/>
        <v>92</v>
      </c>
      <c r="I26" s="26">
        <v>140</v>
      </c>
      <c r="J26" s="4"/>
      <c r="K26">
        <f t="shared" si="6"/>
        <v>140</v>
      </c>
      <c r="L26" s="4">
        <f t="shared" si="7"/>
        <v>329</v>
      </c>
    </row>
    <row r="27" spans="1:12" ht="12.75">
      <c r="A27">
        <v>5</v>
      </c>
      <c r="B27" s="26" t="s">
        <v>152</v>
      </c>
      <c r="C27">
        <v>103</v>
      </c>
      <c r="D27" s="4">
        <v>10</v>
      </c>
      <c r="E27" s="38">
        <f t="shared" si="4"/>
        <v>113</v>
      </c>
      <c r="F27" s="60">
        <v>79</v>
      </c>
      <c r="G27" s="10">
        <v>10</v>
      </c>
      <c r="H27" s="4">
        <f t="shared" si="5"/>
        <v>89</v>
      </c>
      <c r="I27" s="26">
        <v>80</v>
      </c>
      <c r="J27" s="4">
        <v>10</v>
      </c>
      <c r="K27">
        <f t="shared" si="6"/>
        <v>90</v>
      </c>
      <c r="L27" s="4">
        <f t="shared" si="7"/>
        <v>292</v>
      </c>
    </row>
    <row r="28" spans="1:12" ht="12.75">
      <c r="A28">
        <v>6</v>
      </c>
      <c r="B28" s="26" t="s">
        <v>123</v>
      </c>
      <c r="C28">
        <v>107</v>
      </c>
      <c r="D28" s="4"/>
      <c r="E28" s="38">
        <f t="shared" si="4"/>
        <v>107</v>
      </c>
      <c r="F28" s="34">
        <v>107</v>
      </c>
      <c r="H28" s="4">
        <f t="shared" si="5"/>
        <v>107</v>
      </c>
      <c r="I28" s="27">
        <v>131</v>
      </c>
      <c r="J28" s="4"/>
      <c r="K28">
        <f t="shared" si="6"/>
        <v>131</v>
      </c>
      <c r="L28" s="4">
        <f t="shared" si="7"/>
        <v>345</v>
      </c>
    </row>
    <row r="29" spans="1:12" ht="12.75">
      <c r="A29">
        <v>7</v>
      </c>
      <c r="B29" s="60"/>
      <c r="D29" s="4"/>
      <c r="E29" s="38">
        <f t="shared" si="4"/>
        <v>0</v>
      </c>
      <c r="F29" s="34"/>
      <c r="H29" s="4">
        <f t="shared" si="5"/>
        <v>0</v>
      </c>
      <c r="I29" s="27"/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34"/>
      <c r="D30" s="4"/>
      <c r="E30" s="38">
        <f t="shared" si="4"/>
        <v>0</v>
      </c>
      <c r="F30" s="34"/>
      <c r="H30" s="4">
        <f t="shared" si="5"/>
        <v>0</v>
      </c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34"/>
      <c r="D31" s="4"/>
      <c r="E31" s="38">
        <f t="shared" si="4"/>
        <v>0</v>
      </c>
      <c r="F31" s="3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5"/>
      <c r="C32" s="2"/>
      <c r="D32" s="3"/>
      <c r="E32" s="38">
        <f t="shared" si="4"/>
        <v>0</v>
      </c>
      <c r="F32" s="35"/>
      <c r="G32" s="2"/>
      <c r="H32" s="4">
        <f t="shared" si="5"/>
        <v>0</v>
      </c>
      <c r="I32" s="2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729</v>
      </c>
      <c r="F33" s="34"/>
      <c r="H33" s="4">
        <f>SUM(H23:H32)</f>
        <v>692</v>
      </c>
      <c r="J33" s="4"/>
      <c r="K33" s="7">
        <f>SUM(K23:K32)</f>
        <v>701</v>
      </c>
      <c r="L33" s="6">
        <f>SUM(E33+H33+K33)</f>
        <v>2122</v>
      </c>
    </row>
    <row r="37" ht="12.75">
      <c r="B37" s="11" t="s">
        <v>22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5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 s="30">
        <v>1</v>
      </c>
      <c r="B40" s="26" t="s">
        <v>149</v>
      </c>
      <c r="C40">
        <v>127</v>
      </c>
      <c r="D40" s="4"/>
      <c r="E40" s="38">
        <f>C40+D40</f>
        <v>127</v>
      </c>
      <c r="F40" s="60">
        <v>110</v>
      </c>
      <c r="G40" s="10"/>
      <c r="H40" s="4">
        <f>F40+G40</f>
        <v>110</v>
      </c>
      <c r="I40" s="26">
        <v>144</v>
      </c>
      <c r="J40" s="4"/>
      <c r="K40">
        <f>I40+J40</f>
        <v>144</v>
      </c>
      <c r="L40" s="4">
        <f>E40+H40+K40</f>
        <v>381</v>
      </c>
    </row>
    <row r="41" spans="1:12" ht="12.75">
      <c r="A41" s="31">
        <v>2</v>
      </c>
      <c r="B41" s="26" t="s">
        <v>119</v>
      </c>
      <c r="C41">
        <v>157</v>
      </c>
      <c r="D41" s="4"/>
      <c r="E41" s="38">
        <f>C41+D41</f>
        <v>157</v>
      </c>
      <c r="F41" s="60">
        <v>126</v>
      </c>
      <c r="H41" s="4">
        <f>F41+G41</f>
        <v>126</v>
      </c>
      <c r="I41" s="26">
        <v>173</v>
      </c>
      <c r="J41" s="4"/>
      <c r="K41">
        <f>I41+J41</f>
        <v>173</v>
      </c>
      <c r="L41" s="4">
        <f>E41+H41+K41</f>
        <v>456</v>
      </c>
    </row>
    <row r="42" spans="1:12" ht="12.75">
      <c r="A42" s="30">
        <v>3</v>
      </c>
      <c r="B42" s="26" t="s">
        <v>123</v>
      </c>
      <c r="C42">
        <v>155</v>
      </c>
      <c r="D42" s="4"/>
      <c r="E42" s="38">
        <f>C42+D42</f>
        <v>155</v>
      </c>
      <c r="F42" s="60">
        <v>144</v>
      </c>
      <c r="G42" s="10"/>
      <c r="H42" s="4">
        <f>F42+G42</f>
        <v>144</v>
      </c>
      <c r="I42" s="26">
        <v>162</v>
      </c>
      <c r="J42" s="4"/>
      <c r="K42">
        <f>I42+J42</f>
        <v>162</v>
      </c>
      <c r="L42" s="4">
        <f>E42+H42+K42</f>
        <v>461</v>
      </c>
    </row>
    <row r="43" spans="1:12" ht="12.75">
      <c r="A43" s="31">
        <v>4</v>
      </c>
      <c r="B43" s="60"/>
      <c r="D43" s="4"/>
      <c r="E43" s="38">
        <f>C43+D43</f>
        <v>0</v>
      </c>
      <c r="F43" s="60"/>
      <c r="G43" s="10"/>
      <c r="H43" s="4">
        <f>F43+G43</f>
        <v>0</v>
      </c>
      <c r="I43" s="26"/>
      <c r="J43" s="4"/>
      <c r="K43">
        <f>I43+J43</f>
        <v>0</v>
      </c>
      <c r="L43" s="4">
        <f>E43+H43+K43</f>
        <v>0</v>
      </c>
    </row>
    <row r="44" spans="1:12" ht="12.75">
      <c r="A44" s="30">
        <v>5</v>
      </c>
      <c r="B44" s="60"/>
      <c r="D44" s="4"/>
      <c r="E44" s="38">
        <f>C44+D44</f>
        <v>0</v>
      </c>
      <c r="F44" s="34"/>
      <c r="H44" s="4">
        <f>F44+G44</f>
        <v>0</v>
      </c>
      <c r="I44" s="27"/>
      <c r="J44" s="4"/>
      <c r="K44">
        <f>I44+J44</f>
        <v>0</v>
      </c>
      <c r="L44" s="4">
        <f>E44+H44+K44</f>
        <v>0</v>
      </c>
    </row>
    <row r="45" spans="1:12" ht="12.75">
      <c r="A45" s="31">
        <v>6</v>
      </c>
      <c r="B45" s="26"/>
      <c r="D45" s="4"/>
      <c r="E45">
        <f>SUM(C45:D45)</f>
        <v>0</v>
      </c>
      <c r="F45" s="34"/>
      <c r="G45" s="51"/>
      <c r="H45" s="4">
        <f>SUM(F45:G45)</f>
        <v>0</v>
      </c>
      <c r="I45" s="25"/>
      <c r="J45" s="4"/>
      <c r="K45">
        <f>SUM(I45:J45)</f>
        <v>0</v>
      </c>
      <c r="L45" s="4">
        <f>SUM(K45,H45,E45)</f>
        <v>0</v>
      </c>
    </row>
    <row r="46" spans="1:12" ht="12.75">
      <c r="A46" s="30">
        <v>7</v>
      </c>
      <c r="B46" s="26"/>
      <c r="D46" s="4"/>
      <c r="E46">
        <f>SUM(C46:D46)</f>
        <v>0</v>
      </c>
      <c r="F46" s="34"/>
      <c r="G46" s="51"/>
      <c r="H46" s="4">
        <f>SUM(F46:G46)</f>
        <v>0</v>
      </c>
      <c r="I46" s="10"/>
      <c r="J46" s="4"/>
      <c r="K46">
        <f>SUM(I46:J46)</f>
        <v>0</v>
      </c>
      <c r="L46" s="4">
        <f>SUM(K46,H46,E46)</f>
        <v>0</v>
      </c>
    </row>
    <row r="47" spans="1:12" ht="12.75">
      <c r="A47" s="31">
        <v>8</v>
      </c>
      <c r="B47" s="35"/>
      <c r="C47" s="2"/>
      <c r="D47" s="3"/>
      <c r="E47" s="2"/>
      <c r="F47" s="35"/>
      <c r="G47" s="2"/>
      <c r="H47" s="3"/>
      <c r="I47" s="2"/>
      <c r="J47" s="3"/>
      <c r="K47" s="2"/>
      <c r="L47" s="3"/>
    </row>
    <row r="48" spans="2:12" ht="12.75">
      <c r="B48" s="4"/>
      <c r="D48" s="4"/>
      <c r="E48" s="7">
        <f>SUM(E40:E47)</f>
        <v>439</v>
      </c>
      <c r="F48" s="34"/>
      <c r="H48" s="4">
        <f>SUM(H40:H47)</f>
        <v>380</v>
      </c>
      <c r="J48" s="4"/>
      <c r="K48" s="7">
        <f>SUM(K40:K47)</f>
        <v>479</v>
      </c>
      <c r="L48" s="6">
        <f>SUM(E48+H48+K48)</f>
        <v>1298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1"/>
  <sheetViews>
    <sheetView zoomScalePageLayoutView="0" workbookViewId="0" topLeftCell="A1">
      <selection activeCell="I19" sqref="I1:I16384"/>
    </sheetView>
  </sheetViews>
  <sheetFormatPr defaultColWidth="11.421875" defaultRowHeight="12.75"/>
  <cols>
    <col min="1" max="1" width="3.57421875" style="0" customWidth="1"/>
    <col min="2" max="2" width="18.140625" style="75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12" customWidth="1"/>
    <col min="7" max="7" width="9.8515625" style="0" bestFit="1" customWidth="1"/>
    <col min="8" max="8" width="7.140625" style="0" bestFit="1" customWidth="1"/>
    <col min="9" max="9" width="8.57421875" style="12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70</v>
      </c>
    </row>
    <row r="2" ht="15.75">
      <c r="A2" s="8"/>
    </row>
    <row r="3" ht="15.75">
      <c r="A3" s="8"/>
    </row>
    <row r="4" spans="1:2" ht="15.75">
      <c r="A4" s="8"/>
      <c r="B4" s="76" t="s">
        <v>20</v>
      </c>
    </row>
    <row r="6" spans="1:12" ht="25.5">
      <c r="A6" s="1" t="s">
        <v>0</v>
      </c>
      <c r="B6" s="33" t="s">
        <v>1</v>
      </c>
      <c r="C6" s="2" t="s">
        <v>2</v>
      </c>
      <c r="D6" s="5" t="s">
        <v>3</v>
      </c>
      <c r="E6" s="1" t="s">
        <v>4</v>
      </c>
      <c r="F6" s="15" t="s">
        <v>5</v>
      </c>
      <c r="G6" s="1" t="s">
        <v>3</v>
      </c>
      <c r="H6" s="5" t="s">
        <v>4</v>
      </c>
      <c r="I6" s="14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54" t="s">
        <v>51</v>
      </c>
      <c r="C7">
        <v>163</v>
      </c>
      <c r="D7" s="4"/>
      <c r="E7">
        <f aca="true" t="shared" si="0" ref="E7:E16">SUM(C7:D7)</f>
        <v>163</v>
      </c>
      <c r="F7" s="13">
        <v>141</v>
      </c>
      <c r="G7" s="10"/>
      <c r="H7" s="4">
        <f aca="true" t="shared" si="1" ref="H7:H16">SUM(F7:G7)</f>
        <v>141</v>
      </c>
      <c r="I7" s="25">
        <v>178</v>
      </c>
      <c r="J7" s="4"/>
      <c r="K7">
        <f aca="true" t="shared" si="2" ref="K7:K16">SUM(I7:J7)</f>
        <v>178</v>
      </c>
      <c r="L7" s="4">
        <f aca="true" t="shared" si="3" ref="L7:L16">SUM(K7,H7,E7)</f>
        <v>482</v>
      </c>
    </row>
    <row r="8" spans="1:12" ht="12.75">
      <c r="A8">
        <v>2</v>
      </c>
      <c r="B8" s="54" t="s">
        <v>83</v>
      </c>
      <c r="C8">
        <v>94</v>
      </c>
      <c r="D8" s="4"/>
      <c r="E8">
        <f t="shared" si="0"/>
        <v>94</v>
      </c>
      <c r="F8" s="13">
        <v>119</v>
      </c>
      <c r="H8" s="4">
        <f t="shared" si="1"/>
        <v>119</v>
      </c>
      <c r="I8" s="12">
        <v>143</v>
      </c>
      <c r="J8" s="4"/>
      <c r="K8">
        <f t="shared" si="2"/>
        <v>143</v>
      </c>
      <c r="L8" s="4">
        <f t="shared" si="3"/>
        <v>356</v>
      </c>
    </row>
    <row r="9" spans="1:12" ht="12.75">
      <c r="A9">
        <v>3</v>
      </c>
      <c r="B9" s="54" t="s">
        <v>76</v>
      </c>
      <c r="C9">
        <v>99</v>
      </c>
      <c r="D9" s="4"/>
      <c r="E9">
        <f t="shared" si="0"/>
        <v>99</v>
      </c>
      <c r="F9" s="13">
        <v>107</v>
      </c>
      <c r="H9" s="4">
        <f t="shared" si="1"/>
        <v>107</v>
      </c>
      <c r="I9" s="12">
        <v>99</v>
      </c>
      <c r="J9" s="4"/>
      <c r="K9">
        <f t="shared" si="2"/>
        <v>99</v>
      </c>
      <c r="L9" s="4">
        <f t="shared" si="3"/>
        <v>305</v>
      </c>
    </row>
    <row r="10" spans="1:12" ht="12.75">
      <c r="A10">
        <v>4</v>
      </c>
      <c r="B10" s="54" t="s">
        <v>125</v>
      </c>
      <c r="C10">
        <v>122</v>
      </c>
      <c r="D10" s="4">
        <v>10</v>
      </c>
      <c r="E10">
        <f t="shared" si="0"/>
        <v>132</v>
      </c>
      <c r="F10" s="13">
        <v>102</v>
      </c>
      <c r="G10">
        <v>10</v>
      </c>
      <c r="H10" s="4">
        <f t="shared" si="1"/>
        <v>112</v>
      </c>
      <c r="I10" s="25">
        <v>91</v>
      </c>
      <c r="J10" s="4">
        <v>10</v>
      </c>
      <c r="K10">
        <f t="shared" si="2"/>
        <v>101</v>
      </c>
      <c r="L10" s="4">
        <f t="shared" si="3"/>
        <v>345</v>
      </c>
    </row>
    <row r="11" spans="1:12" ht="12.75">
      <c r="A11">
        <v>5</v>
      </c>
      <c r="B11" s="54" t="s">
        <v>67</v>
      </c>
      <c r="C11">
        <v>104</v>
      </c>
      <c r="D11" s="4"/>
      <c r="E11">
        <f t="shared" si="0"/>
        <v>104</v>
      </c>
      <c r="F11" s="13">
        <v>146</v>
      </c>
      <c r="H11" s="4">
        <f t="shared" si="1"/>
        <v>146</v>
      </c>
      <c r="I11" s="25">
        <v>110</v>
      </c>
      <c r="J11" s="4"/>
      <c r="K11">
        <f t="shared" si="2"/>
        <v>110</v>
      </c>
      <c r="L11" s="4">
        <f t="shared" si="3"/>
        <v>360</v>
      </c>
    </row>
    <row r="12" spans="1:14" ht="12.75">
      <c r="A12">
        <v>6</v>
      </c>
      <c r="B12" s="54" t="s">
        <v>65</v>
      </c>
      <c r="C12">
        <v>126</v>
      </c>
      <c r="D12" s="4"/>
      <c r="E12">
        <f t="shared" si="0"/>
        <v>126</v>
      </c>
      <c r="F12" s="13"/>
      <c r="H12" s="4">
        <f t="shared" si="1"/>
        <v>0</v>
      </c>
      <c r="I12" s="13"/>
      <c r="J12" s="4"/>
      <c r="K12">
        <f t="shared" si="2"/>
        <v>0</v>
      </c>
      <c r="L12" s="4">
        <f t="shared" si="3"/>
        <v>126</v>
      </c>
      <c r="N12" s="16"/>
    </row>
    <row r="13" spans="1:15" ht="12.75">
      <c r="A13">
        <v>7</v>
      </c>
      <c r="B13" s="32" t="s">
        <v>113</v>
      </c>
      <c r="D13" s="4"/>
      <c r="E13">
        <f t="shared" si="0"/>
        <v>0</v>
      </c>
      <c r="F13" s="13">
        <v>164</v>
      </c>
      <c r="G13" s="10"/>
      <c r="H13" s="4">
        <f t="shared" si="1"/>
        <v>164</v>
      </c>
      <c r="I13" s="25">
        <v>117</v>
      </c>
      <c r="J13" s="4"/>
      <c r="K13">
        <f t="shared" si="2"/>
        <v>117</v>
      </c>
      <c r="L13" s="4">
        <f t="shared" si="3"/>
        <v>281</v>
      </c>
      <c r="M13" s="9"/>
      <c r="N13" s="16"/>
      <c r="O13" s="9"/>
    </row>
    <row r="14" spans="1:15" ht="12.75">
      <c r="A14">
        <v>8</v>
      </c>
      <c r="B14" s="32"/>
      <c r="D14" s="4"/>
      <c r="E14">
        <f t="shared" si="0"/>
        <v>0</v>
      </c>
      <c r="F14" s="13"/>
      <c r="H14" s="4">
        <f t="shared" si="1"/>
        <v>0</v>
      </c>
      <c r="I14" s="25"/>
      <c r="J14" s="4"/>
      <c r="K14">
        <f t="shared" si="2"/>
        <v>0</v>
      </c>
      <c r="L14" s="4">
        <f t="shared" si="3"/>
        <v>0</v>
      </c>
      <c r="M14" s="9"/>
      <c r="N14" s="16"/>
      <c r="O14" s="9"/>
    </row>
    <row r="15" spans="1:15" ht="12.75">
      <c r="A15">
        <v>9</v>
      </c>
      <c r="B15" s="32"/>
      <c r="D15" s="4"/>
      <c r="E15">
        <f t="shared" si="0"/>
        <v>0</v>
      </c>
      <c r="F15" s="13"/>
      <c r="H15" s="4">
        <f t="shared" si="1"/>
        <v>0</v>
      </c>
      <c r="J15" s="4"/>
      <c r="K15">
        <f t="shared" si="2"/>
        <v>0</v>
      </c>
      <c r="L15" s="4">
        <f t="shared" si="3"/>
        <v>0</v>
      </c>
      <c r="M15" s="9"/>
      <c r="N15" s="16"/>
      <c r="O15" s="9"/>
    </row>
    <row r="16" spans="1:15" ht="12.75">
      <c r="A16" s="2">
        <v>10</v>
      </c>
      <c r="B16" s="33"/>
      <c r="C16" s="2"/>
      <c r="D16" s="3"/>
      <c r="E16" s="2">
        <f t="shared" si="0"/>
        <v>0</v>
      </c>
      <c r="F16" s="15"/>
      <c r="G16" s="2"/>
      <c r="H16" s="3">
        <f t="shared" si="1"/>
        <v>0</v>
      </c>
      <c r="I16" s="14"/>
      <c r="J16" s="3"/>
      <c r="K16" s="2">
        <f t="shared" si="2"/>
        <v>0</v>
      </c>
      <c r="L16" s="3">
        <f t="shared" si="3"/>
        <v>0</v>
      </c>
      <c r="M16" s="9"/>
      <c r="N16" s="16"/>
      <c r="O16" s="9"/>
    </row>
    <row r="17" spans="2:15" ht="12.75">
      <c r="B17" s="32"/>
      <c r="D17" s="4"/>
      <c r="E17" s="7">
        <f>SUM(E7:E16)</f>
        <v>718</v>
      </c>
      <c r="F17" s="13"/>
      <c r="H17" s="4">
        <f>SUM(H7:H16)</f>
        <v>789</v>
      </c>
      <c r="J17" s="4"/>
      <c r="K17" s="7">
        <f>SUM(K7:K16)</f>
        <v>748</v>
      </c>
      <c r="L17" s="6">
        <f>SUM(E17+H17+K17)</f>
        <v>2255</v>
      </c>
      <c r="M17" s="9"/>
      <c r="N17" s="16"/>
      <c r="O17" s="9"/>
    </row>
    <row r="20" ht="12.75">
      <c r="B20" s="76" t="s">
        <v>21</v>
      </c>
    </row>
    <row r="22" spans="1:12" ht="25.5">
      <c r="A22" s="1" t="s">
        <v>0</v>
      </c>
      <c r="B22" s="33" t="s">
        <v>1</v>
      </c>
      <c r="C22" s="2" t="s">
        <v>2</v>
      </c>
      <c r="D22" s="5" t="s">
        <v>3</v>
      </c>
      <c r="E22" s="1" t="s">
        <v>4</v>
      </c>
      <c r="F22" s="15" t="s">
        <v>5</v>
      </c>
      <c r="G22" s="1" t="s">
        <v>3</v>
      </c>
      <c r="H22" s="5" t="s">
        <v>4</v>
      </c>
      <c r="I22" s="14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54" t="s">
        <v>51</v>
      </c>
      <c r="C23">
        <v>155</v>
      </c>
      <c r="D23" s="4"/>
      <c r="E23">
        <f>C23+D23</f>
        <v>155</v>
      </c>
      <c r="F23" s="13">
        <v>169</v>
      </c>
      <c r="G23" s="10"/>
      <c r="H23" s="4">
        <f>F23+G23</f>
        <v>169</v>
      </c>
      <c r="I23" s="26">
        <v>202</v>
      </c>
      <c r="J23" s="4"/>
      <c r="K23">
        <f>I23+J23</f>
        <v>202</v>
      </c>
      <c r="L23" s="4">
        <f>E23+H23+K23</f>
        <v>526</v>
      </c>
    </row>
    <row r="24" spans="1:12" ht="12.75">
      <c r="A24">
        <v>2</v>
      </c>
      <c r="B24" s="54" t="s">
        <v>67</v>
      </c>
      <c r="C24">
        <v>130</v>
      </c>
      <c r="D24" s="4"/>
      <c r="E24">
        <f aca="true" t="shared" si="4" ref="E24:E33">C24+D24</f>
        <v>130</v>
      </c>
      <c r="F24" s="13">
        <v>123</v>
      </c>
      <c r="H24" s="4">
        <f aca="true" t="shared" si="5" ref="H24:H33">F24+G24</f>
        <v>123</v>
      </c>
      <c r="I24" s="26">
        <v>153</v>
      </c>
      <c r="J24" s="4"/>
      <c r="K24">
        <f aca="true" t="shared" si="6" ref="K24:K33">I24+J24</f>
        <v>153</v>
      </c>
      <c r="L24" s="4">
        <f aca="true" t="shared" si="7" ref="L24:L33">E24+H24+K24</f>
        <v>406</v>
      </c>
    </row>
    <row r="25" spans="1:12" ht="12.75">
      <c r="A25">
        <v>3</v>
      </c>
      <c r="B25" s="54" t="s">
        <v>76</v>
      </c>
      <c r="C25">
        <v>124</v>
      </c>
      <c r="D25" s="4"/>
      <c r="E25">
        <f t="shared" si="4"/>
        <v>124</v>
      </c>
      <c r="F25" s="13">
        <v>117</v>
      </c>
      <c r="H25" s="4">
        <f t="shared" si="5"/>
        <v>117</v>
      </c>
      <c r="I25" s="26">
        <v>129</v>
      </c>
      <c r="J25" s="4"/>
      <c r="K25">
        <f t="shared" si="6"/>
        <v>129</v>
      </c>
      <c r="L25" s="4">
        <f t="shared" si="7"/>
        <v>370</v>
      </c>
    </row>
    <row r="26" spans="1:12" ht="12.75">
      <c r="A26">
        <v>4</v>
      </c>
      <c r="B26" s="54" t="s">
        <v>65</v>
      </c>
      <c r="C26">
        <v>161</v>
      </c>
      <c r="D26" s="4"/>
      <c r="E26">
        <f t="shared" si="4"/>
        <v>161</v>
      </c>
      <c r="F26" s="13"/>
      <c r="H26" s="4">
        <f t="shared" si="5"/>
        <v>0</v>
      </c>
      <c r="I26" s="26"/>
      <c r="J26" s="4"/>
      <c r="K26">
        <f t="shared" si="6"/>
        <v>0</v>
      </c>
      <c r="L26" s="4">
        <f t="shared" si="7"/>
        <v>161</v>
      </c>
    </row>
    <row r="27" spans="1:12" ht="12.75">
      <c r="A27">
        <v>5</v>
      </c>
      <c r="B27" s="32" t="s">
        <v>154</v>
      </c>
      <c r="C27">
        <v>136</v>
      </c>
      <c r="D27" s="4"/>
      <c r="E27">
        <f t="shared" si="4"/>
        <v>136</v>
      </c>
      <c r="F27" s="13"/>
      <c r="H27" s="4">
        <f t="shared" si="5"/>
        <v>0</v>
      </c>
      <c r="I27" s="26">
        <v>116</v>
      </c>
      <c r="J27" s="4"/>
      <c r="K27">
        <f t="shared" si="6"/>
        <v>116</v>
      </c>
      <c r="L27" s="4">
        <f t="shared" si="7"/>
        <v>252</v>
      </c>
    </row>
    <row r="28" spans="1:12" ht="12.75">
      <c r="A28" s="31">
        <v>6</v>
      </c>
      <c r="B28" s="54" t="s">
        <v>155</v>
      </c>
      <c r="C28">
        <v>95</v>
      </c>
      <c r="D28" s="4"/>
      <c r="E28">
        <f t="shared" si="4"/>
        <v>95</v>
      </c>
      <c r="F28" s="13"/>
      <c r="G28" s="10"/>
      <c r="H28" s="4">
        <f t="shared" si="5"/>
        <v>0</v>
      </c>
      <c r="I28" s="26"/>
      <c r="J28" s="4"/>
      <c r="K28">
        <f t="shared" si="6"/>
        <v>0</v>
      </c>
      <c r="L28" s="4">
        <f t="shared" si="7"/>
        <v>95</v>
      </c>
    </row>
    <row r="29" spans="1:12" ht="12.75">
      <c r="A29" s="9">
        <v>7</v>
      </c>
      <c r="B29" s="32" t="s">
        <v>66</v>
      </c>
      <c r="D29" s="4"/>
      <c r="E29">
        <f t="shared" si="4"/>
        <v>0</v>
      </c>
      <c r="F29" s="13">
        <v>193</v>
      </c>
      <c r="G29" s="10"/>
      <c r="H29" s="4">
        <f t="shared" si="5"/>
        <v>193</v>
      </c>
      <c r="I29" s="13"/>
      <c r="J29" s="31"/>
      <c r="K29">
        <f t="shared" si="6"/>
        <v>0</v>
      </c>
      <c r="L29" s="4">
        <f t="shared" si="7"/>
        <v>193</v>
      </c>
    </row>
    <row r="30" spans="1:12" ht="12.75">
      <c r="A30" s="31">
        <v>8</v>
      </c>
      <c r="B30" s="54" t="s">
        <v>156</v>
      </c>
      <c r="D30" s="4"/>
      <c r="E30">
        <f t="shared" si="4"/>
        <v>0</v>
      </c>
      <c r="F30" s="13">
        <v>142</v>
      </c>
      <c r="G30">
        <v>10</v>
      </c>
      <c r="H30" s="4">
        <f t="shared" si="5"/>
        <v>152</v>
      </c>
      <c r="I30" s="25"/>
      <c r="J30" s="4"/>
      <c r="K30">
        <f t="shared" si="6"/>
        <v>0</v>
      </c>
      <c r="L30" s="4">
        <f t="shared" si="7"/>
        <v>152</v>
      </c>
    </row>
    <row r="31" spans="1:12" ht="12.75">
      <c r="A31" s="31">
        <v>9</v>
      </c>
      <c r="B31" s="54" t="s">
        <v>157</v>
      </c>
      <c r="D31" s="4"/>
      <c r="E31">
        <f t="shared" si="4"/>
        <v>0</v>
      </c>
      <c r="F31" s="13">
        <v>144</v>
      </c>
      <c r="G31">
        <v>10</v>
      </c>
      <c r="H31" s="4">
        <f t="shared" si="5"/>
        <v>154</v>
      </c>
      <c r="J31" s="4"/>
      <c r="K31">
        <f t="shared" si="6"/>
        <v>0</v>
      </c>
      <c r="L31" s="4">
        <f t="shared" si="7"/>
        <v>154</v>
      </c>
    </row>
    <row r="32" spans="1:12" ht="12.75">
      <c r="A32" s="2">
        <v>10</v>
      </c>
      <c r="B32" s="33" t="s">
        <v>113</v>
      </c>
      <c r="C32" s="2"/>
      <c r="D32" s="3"/>
      <c r="E32">
        <f>C32+D32</f>
        <v>0</v>
      </c>
      <c r="F32" s="15"/>
      <c r="G32" s="2"/>
      <c r="H32" s="4">
        <f>F32+G32</f>
        <v>0</v>
      </c>
      <c r="I32" s="14">
        <v>104</v>
      </c>
      <c r="J32" s="3"/>
      <c r="K32">
        <f>I32+J32</f>
        <v>104</v>
      </c>
      <c r="L32" s="4">
        <f>E32+H32+K32</f>
        <v>104</v>
      </c>
    </row>
    <row r="33" spans="1:12" ht="12.75">
      <c r="A33" s="2">
        <v>11</v>
      </c>
      <c r="B33" s="33" t="s">
        <v>97</v>
      </c>
      <c r="C33" s="2"/>
      <c r="D33" s="3"/>
      <c r="E33">
        <f t="shared" si="4"/>
        <v>0</v>
      </c>
      <c r="F33" s="15"/>
      <c r="G33" s="2"/>
      <c r="H33" s="4">
        <f t="shared" si="5"/>
        <v>0</v>
      </c>
      <c r="I33" s="14">
        <v>133</v>
      </c>
      <c r="J33" s="3">
        <v>10</v>
      </c>
      <c r="K33">
        <f t="shared" si="6"/>
        <v>143</v>
      </c>
      <c r="L33" s="4">
        <f t="shared" si="7"/>
        <v>143</v>
      </c>
    </row>
    <row r="34" spans="2:12" ht="12.75">
      <c r="B34" s="32"/>
      <c r="D34" s="4"/>
      <c r="E34" s="7">
        <f>SUM(E23:E33)</f>
        <v>801</v>
      </c>
      <c r="F34" s="13"/>
      <c r="H34" s="4">
        <f>SUM(H23:H33)</f>
        <v>908</v>
      </c>
      <c r="J34" s="4"/>
      <c r="K34" s="7">
        <f>SUM(K23:K33)</f>
        <v>847</v>
      </c>
      <c r="L34" s="6">
        <f>SUM(E34+H34+K34)</f>
        <v>2556</v>
      </c>
    </row>
    <row r="38" ht="12.75">
      <c r="B38" s="76" t="s">
        <v>22</v>
      </c>
    </row>
    <row r="40" spans="1:12" ht="25.5">
      <c r="A40" s="1" t="s">
        <v>0</v>
      </c>
      <c r="B40" s="33" t="s">
        <v>1</v>
      </c>
      <c r="C40" s="2" t="s">
        <v>2</v>
      </c>
      <c r="D40" s="5" t="s">
        <v>3</v>
      </c>
      <c r="E40" s="1" t="s">
        <v>4</v>
      </c>
      <c r="F40" s="15" t="s">
        <v>5</v>
      </c>
      <c r="G40" s="1" t="s">
        <v>3</v>
      </c>
      <c r="H40" s="5" t="s">
        <v>4</v>
      </c>
      <c r="I40" s="14" t="s">
        <v>6</v>
      </c>
      <c r="J40" s="5" t="s">
        <v>3</v>
      </c>
      <c r="K40" s="1" t="s">
        <v>4</v>
      </c>
      <c r="L40" s="5" t="s">
        <v>7</v>
      </c>
    </row>
    <row r="41" spans="1:12" ht="12.75">
      <c r="A41" s="30">
        <v>1</v>
      </c>
      <c r="B41" s="54" t="s">
        <v>169</v>
      </c>
      <c r="C41">
        <v>114</v>
      </c>
      <c r="D41" s="4"/>
      <c r="E41">
        <f aca="true" t="shared" si="8" ref="E41:E46">C41+D41</f>
        <v>114</v>
      </c>
      <c r="F41" s="13">
        <v>120</v>
      </c>
      <c r="G41" s="10"/>
      <c r="H41" s="4">
        <f aca="true" t="shared" si="9" ref="H41:H49">F41+G41</f>
        <v>120</v>
      </c>
      <c r="I41" s="26">
        <v>118</v>
      </c>
      <c r="J41" s="4"/>
      <c r="K41">
        <f aca="true" t="shared" si="10" ref="K41:K49">I41+J41</f>
        <v>118</v>
      </c>
      <c r="L41" s="4">
        <f aca="true" t="shared" si="11" ref="L41:L46">E41+H41+K41</f>
        <v>352</v>
      </c>
    </row>
    <row r="42" spans="1:12" ht="12.75">
      <c r="A42" s="31">
        <v>2</v>
      </c>
      <c r="B42" s="54" t="s">
        <v>170</v>
      </c>
      <c r="C42">
        <v>145</v>
      </c>
      <c r="D42" s="4"/>
      <c r="E42">
        <f t="shared" si="8"/>
        <v>145</v>
      </c>
      <c r="F42" s="13">
        <v>128</v>
      </c>
      <c r="H42" s="4">
        <f t="shared" si="9"/>
        <v>128</v>
      </c>
      <c r="I42" s="26">
        <v>111</v>
      </c>
      <c r="J42" s="4"/>
      <c r="K42">
        <f t="shared" si="10"/>
        <v>111</v>
      </c>
      <c r="L42" s="4">
        <f t="shared" si="11"/>
        <v>384</v>
      </c>
    </row>
    <row r="43" spans="1:12" ht="12.75">
      <c r="A43" s="31">
        <v>3</v>
      </c>
      <c r="B43" s="54" t="s">
        <v>171</v>
      </c>
      <c r="C43">
        <v>93</v>
      </c>
      <c r="D43" s="4"/>
      <c r="E43">
        <f t="shared" si="8"/>
        <v>93</v>
      </c>
      <c r="F43" s="13">
        <v>105</v>
      </c>
      <c r="H43" s="4">
        <f t="shared" si="9"/>
        <v>105</v>
      </c>
      <c r="I43" s="26">
        <v>86</v>
      </c>
      <c r="J43" s="4"/>
      <c r="K43">
        <f t="shared" si="10"/>
        <v>86</v>
      </c>
      <c r="L43" s="4">
        <f t="shared" si="11"/>
        <v>284</v>
      </c>
    </row>
    <row r="44" spans="1:12" ht="12.75">
      <c r="A44" s="31">
        <v>4</v>
      </c>
      <c r="B44" s="32" t="s">
        <v>154</v>
      </c>
      <c r="C44">
        <v>98</v>
      </c>
      <c r="D44" s="4"/>
      <c r="E44">
        <f t="shared" si="8"/>
        <v>98</v>
      </c>
      <c r="F44" s="13"/>
      <c r="H44" s="4">
        <f t="shared" si="9"/>
        <v>0</v>
      </c>
      <c r="I44" s="26">
        <v>105</v>
      </c>
      <c r="J44" s="4"/>
      <c r="K44">
        <f t="shared" si="10"/>
        <v>105</v>
      </c>
      <c r="L44" s="4">
        <f t="shared" si="11"/>
        <v>203</v>
      </c>
    </row>
    <row r="45" spans="1:12" ht="12.75">
      <c r="A45" s="31">
        <v>5</v>
      </c>
      <c r="B45" s="54" t="s">
        <v>157</v>
      </c>
      <c r="C45">
        <v>125</v>
      </c>
      <c r="D45" s="4">
        <v>10</v>
      </c>
      <c r="E45">
        <f t="shared" si="8"/>
        <v>135</v>
      </c>
      <c r="F45" s="13"/>
      <c r="H45" s="4">
        <f t="shared" si="9"/>
        <v>0</v>
      </c>
      <c r="I45" s="26"/>
      <c r="J45" s="4"/>
      <c r="K45">
        <f t="shared" si="10"/>
        <v>0</v>
      </c>
      <c r="L45" s="4">
        <f t="shared" si="11"/>
        <v>135</v>
      </c>
    </row>
    <row r="46" spans="1:12" ht="12.75">
      <c r="A46" s="31">
        <v>6</v>
      </c>
      <c r="B46" s="54" t="s">
        <v>179</v>
      </c>
      <c r="C46">
        <v>140</v>
      </c>
      <c r="D46" s="4"/>
      <c r="E46">
        <f t="shared" si="8"/>
        <v>140</v>
      </c>
      <c r="F46" s="13"/>
      <c r="G46" s="10"/>
      <c r="H46" s="4">
        <f t="shared" si="9"/>
        <v>0</v>
      </c>
      <c r="I46" s="26">
        <v>140</v>
      </c>
      <c r="J46" s="4"/>
      <c r="K46">
        <f t="shared" si="10"/>
        <v>140</v>
      </c>
      <c r="L46" s="4">
        <f t="shared" si="11"/>
        <v>280</v>
      </c>
    </row>
    <row r="47" spans="1:12" ht="12.75">
      <c r="A47" s="31">
        <v>7</v>
      </c>
      <c r="B47" s="33" t="s">
        <v>113</v>
      </c>
      <c r="C47" s="16"/>
      <c r="D47" s="4"/>
      <c r="E47" s="4"/>
      <c r="F47" s="13">
        <v>165</v>
      </c>
      <c r="G47" s="51"/>
      <c r="H47" s="4">
        <f t="shared" si="9"/>
        <v>165</v>
      </c>
      <c r="I47" s="16"/>
      <c r="J47" s="4"/>
      <c r="K47">
        <f t="shared" si="10"/>
        <v>0</v>
      </c>
      <c r="L47" s="4"/>
    </row>
    <row r="48" spans="1:12" ht="12.75">
      <c r="A48">
        <v>8</v>
      </c>
      <c r="B48" s="32" t="s">
        <v>180</v>
      </c>
      <c r="D48" s="4"/>
      <c r="F48" s="13">
        <v>179</v>
      </c>
      <c r="H48" s="4">
        <f t="shared" si="9"/>
        <v>179</v>
      </c>
      <c r="I48" s="25"/>
      <c r="J48" s="4"/>
      <c r="K48">
        <f t="shared" si="10"/>
        <v>0</v>
      </c>
      <c r="L48" s="4"/>
    </row>
    <row r="49" spans="1:12" ht="12.75">
      <c r="A49">
        <v>9</v>
      </c>
      <c r="B49" s="54" t="s">
        <v>156</v>
      </c>
      <c r="D49" s="4"/>
      <c r="F49" s="13">
        <v>123</v>
      </c>
      <c r="G49">
        <v>10</v>
      </c>
      <c r="H49" s="4">
        <f t="shared" si="9"/>
        <v>133</v>
      </c>
      <c r="I49" s="25">
        <v>124</v>
      </c>
      <c r="J49" s="4">
        <v>10</v>
      </c>
      <c r="K49">
        <f t="shared" si="10"/>
        <v>134</v>
      </c>
      <c r="L49" s="4"/>
    </row>
    <row r="50" spans="1:12" ht="12.75">
      <c r="A50" s="2">
        <v>10</v>
      </c>
      <c r="B50" s="33"/>
      <c r="C50" s="2"/>
      <c r="D50" s="3"/>
      <c r="E50" s="2"/>
      <c r="F50" s="15"/>
      <c r="G50" s="2"/>
      <c r="H50" s="3"/>
      <c r="I50" s="14"/>
      <c r="J50" s="3"/>
      <c r="K50" s="2"/>
      <c r="L50" s="3"/>
    </row>
    <row r="51" spans="2:12" ht="12.75">
      <c r="B51" s="32"/>
      <c r="D51" s="4"/>
      <c r="E51" s="7">
        <f>SUM(E41:E50)</f>
        <v>725</v>
      </c>
      <c r="F51" s="13"/>
      <c r="H51" s="4">
        <f>SUM(H41:H50)</f>
        <v>830</v>
      </c>
      <c r="J51" s="4"/>
      <c r="K51" s="7">
        <f>SUM(K41:K50)</f>
        <v>694</v>
      </c>
      <c r="L51" s="6">
        <f>SUM(E51+H51+K51)</f>
        <v>2249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S46" sqref="S46"/>
    </sheetView>
  </sheetViews>
  <sheetFormatPr defaultColWidth="11.421875" defaultRowHeight="12.75"/>
  <cols>
    <col min="1" max="1" width="3.57421875" style="0" customWidth="1"/>
    <col min="2" max="2" width="22.57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46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26" t="s">
        <v>126</v>
      </c>
      <c r="C7">
        <v>164</v>
      </c>
      <c r="D7" s="4">
        <v>10</v>
      </c>
      <c r="E7">
        <f aca="true" t="shared" si="0" ref="E7:E16">SUM(C7:D7)</f>
        <v>174</v>
      </c>
      <c r="F7" s="4">
        <v>125</v>
      </c>
      <c r="G7" s="4">
        <v>10</v>
      </c>
      <c r="H7" s="4">
        <f aca="true" t="shared" si="1" ref="H7:H16">SUM(F7:G7)</f>
        <v>135</v>
      </c>
      <c r="I7" s="10">
        <v>110</v>
      </c>
      <c r="J7" s="4">
        <v>10</v>
      </c>
      <c r="K7">
        <f aca="true" t="shared" si="2" ref="K7:K16">SUM(I7:J7)</f>
        <v>120</v>
      </c>
      <c r="L7" s="4">
        <f aca="true" t="shared" si="3" ref="L7:L16">SUM(K7,H7,E7)</f>
        <v>429</v>
      </c>
    </row>
    <row r="8" spans="1:12" ht="12.75">
      <c r="A8">
        <v>2</v>
      </c>
      <c r="B8" s="26" t="s">
        <v>127</v>
      </c>
      <c r="C8">
        <v>102</v>
      </c>
      <c r="D8" s="4"/>
      <c r="E8">
        <f t="shared" si="0"/>
        <v>102</v>
      </c>
      <c r="F8" s="4">
        <v>148</v>
      </c>
      <c r="G8" s="51"/>
      <c r="H8" s="4">
        <f t="shared" si="1"/>
        <v>148</v>
      </c>
      <c r="I8" s="10">
        <v>113</v>
      </c>
      <c r="J8" s="4"/>
      <c r="K8">
        <f t="shared" si="2"/>
        <v>113</v>
      </c>
      <c r="L8" s="4">
        <f t="shared" si="3"/>
        <v>363</v>
      </c>
    </row>
    <row r="9" spans="1:12" ht="12.75">
      <c r="A9">
        <v>3</v>
      </c>
      <c r="B9" s="26" t="s">
        <v>77</v>
      </c>
      <c r="C9">
        <v>91</v>
      </c>
      <c r="D9" s="4"/>
      <c r="E9">
        <f t="shared" si="0"/>
        <v>91</v>
      </c>
      <c r="F9" s="4"/>
      <c r="G9" s="4"/>
      <c r="H9" s="4">
        <f t="shared" si="1"/>
        <v>0</v>
      </c>
      <c r="I9" s="10">
        <v>108</v>
      </c>
      <c r="J9" s="4"/>
      <c r="K9">
        <f t="shared" si="2"/>
        <v>108</v>
      </c>
      <c r="L9" s="4">
        <f t="shared" si="3"/>
        <v>199</v>
      </c>
    </row>
    <row r="10" spans="1:12" ht="12.75">
      <c r="A10">
        <v>4</v>
      </c>
      <c r="B10" s="26" t="s">
        <v>128</v>
      </c>
      <c r="C10">
        <v>93</v>
      </c>
      <c r="D10" s="4"/>
      <c r="E10">
        <f t="shared" si="0"/>
        <v>93</v>
      </c>
      <c r="F10" s="4">
        <v>132</v>
      </c>
      <c r="H10" s="4">
        <f t="shared" si="1"/>
        <v>132</v>
      </c>
      <c r="I10" s="7">
        <v>167</v>
      </c>
      <c r="J10" s="4"/>
      <c r="K10">
        <f t="shared" si="2"/>
        <v>167</v>
      </c>
      <c r="L10" s="4">
        <f t="shared" si="3"/>
        <v>392</v>
      </c>
    </row>
    <row r="11" spans="1:12" ht="12.75">
      <c r="A11">
        <v>5</v>
      </c>
      <c r="B11" s="26" t="s">
        <v>129</v>
      </c>
      <c r="C11">
        <v>131</v>
      </c>
      <c r="D11" s="4"/>
      <c r="E11">
        <f t="shared" si="0"/>
        <v>131</v>
      </c>
      <c r="F11" s="4"/>
      <c r="G11" s="51"/>
      <c r="H11" s="4">
        <f t="shared" si="1"/>
        <v>0</v>
      </c>
      <c r="I11" s="10">
        <v>155</v>
      </c>
      <c r="J11" s="4"/>
      <c r="K11">
        <f t="shared" si="2"/>
        <v>155</v>
      </c>
      <c r="L11" s="4">
        <f t="shared" si="3"/>
        <v>286</v>
      </c>
    </row>
    <row r="12" spans="1:12" ht="12.75">
      <c r="A12">
        <v>6</v>
      </c>
      <c r="B12" s="13" t="s">
        <v>91</v>
      </c>
      <c r="C12">
        <v>123</v>
      </c>
      <c r="D12" s="4"/>
      <c r="E12">
        <f t="shared" si="0"/>
        <v>123</v>
      </c>
      <c r="F12" s="4">
        <v>163</v>
      </c>
      <c r="H12" s="4">
        <f t="shared" si="1"/>
        <v>163</v>
      </c>
      <c r="I12" s="10">
        <v>161</v>
      </c>
      <c r="J12" s="4"/>
      <c r="K12">
        <f t="shared" si="2"/>
        <v>161</v>
      </c>
      <c r="L12" s="4">
        <f t="shared" si="3"/>
        <v>447</v>
      </c>
    </row>
    <row r="13" spans="1:12" ht="12.75">
      <c r="A13">
        <v>7</v>
      </c>
      <c r="B13" s="13" t="s">
        <v>130</v>
      </c>
      <c r="D13" s="4"/>
      <c r="E13">
        <f t="shared" si="0"/>
        <v>0</v>
      </c>
      <c r="F13" s="4">
        <v>96</v>
      </c>
      <c r="H13" s="4">
        <f t="shared" si="1"/>
        <v>96</v>
      </c>
      <c r="I13" s="4"/>
      <c r="J13" s="4"/>
      <c r="K13">
        <f t="shared" si="2"/>
        <v>0</v>
      </c>
      <c r="L13" s="4">
        <f t="shared" si="3"/>
        <v>96</v>
      </c>
    </row>
    <row r="14" spans="1:12" ht="12.75">
      <c r="A14">
        <v>8</v>
      </c>
      <c r="B14" s="13" t="s">
        <v>131</v>
      </c>
      <c r="D14" s="4"/>
      <c r="E14">
        <f t="shared" si="0"/>
        <v>0</v>
      </c>
      <c r="F14" s="4">
        <v>86</v>
      </c>
      <c r="G14">
        <v>10</v>
      </c>
      <c r="H14" s="4">
        <f t="shared" si="1"/>
        <v>96</v>
      </c>
      <c r="J14" s="4"/>
      <c r="K14">
        <f t="shared" si="2"/>
        <v>0</v>
      </c>
      <c r="L14" s="4">
        <f t="shared" si="3"/>
        <v>96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714</v>
      </c>
      <c r="F17" s="4"/>
      <c r="H17" s="4">
        <f>SUM(H7:H16)</f>
        <v>770</v>
      </c>
      <c r="J17" s="4"/>
      <c r="K17" s="7">
        <f>SUM(K7:K16)</f>
        <v>824</v>
      </c>
      <c r="L17" s="6">
        <f>SUM(E17+H17+K17)</f>
        <v>2308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91</v>
      </c>
      <c r="C23">
        <v>160</v>
      </c>
      <c r="D23" s="4"/>
      <c r="E23" s="38">
        <f>C23+D23</f>
        <v>160</v>
      </c>
      <c r="F23" s="26">
        <v>129</v>
      </c>
      <c r="G23" s="10"/>
      <c r="H23" s="4">
        <f>F23+G23</f>
        <v>129</v>
      </c>
      <c r="I23" s="26">
        <v>143</v>
      </c>
      <c r="J23" s="4"/>
      <c r="K23">
        <f>I23+J23</f>
        <v>143</v>
      </c>
      <c r="L23" s="4">
        <f>E23+H23+K23</f>
        <v>432</v>
      </c>
    </row>
    <row r="24" spans="1:12" ht="12.75">
      <c r="A24">
        <v>2</v>
      </c>
      <c r="B24" s="26" t="s">
        <v>126</v>
      </c>
      <c r="C24">
        <v>165</v>
      </c>
      <c r="D24" s="4">
        <v>10</v>
      </c>
      <c r="E24" s="38">
        <f aca="true" t="shared" si="4" ref="E24:E32">C24+D24</f>
        <v>175</v>
      </c>
      <c r="F24" s="26">
        <v>141</v>
      </c>
      <c r="G24" s="51">
        <v>10</v>
      </c>
      <c r="H24" s="4">
        <f aca="true" t="shared" si="5" ref="H24:H32">F24+G24</f>
        <v>151</v>
      </c>
      <c r="I24" s="26">
        <v>122</v>
      </c>
      <c r="J24" s="4">
        <v>10</v>
      </c>
      <c r="K24">
        <f aca="true" t="shared" si="6" ref="K24:K32">I24+J24</f>
        <v>132</v>
      </c>
      <c r="L24" s="4">
        <f aca="true" t="shared" si="7" ref="L24:L32">E24+H24+K24</f>
        <v>458</v>
      </c>
    </row>
    <row r="25" spans="1:12" ht="12.75">
      <c r="A25">
        <v>3</v>
      </c>
      <c r="B25" s="13" t="s">
        <v>130</v>
      </c>
      <c r="C25">
        <v>114</v>
      </c>
      <c r="D25" s="4"/>
      <c r="E25" s="38">
        <f t="shared" si="4"/>
        <v>114</v>
      </c>
      <c r="F25" s="26">
        <v>82</v>
      </c>
      <c r="G25" s="10"/>
      <c r="H25" s="4">
        <f t="shared" si="5"/>
        <v>82</v>
      </c>
      <c r="I25" s="26"/>
      <c r="J25" s="4"/>
      <c r="K25">
        <f t="shared" si="6"/>
        <v>0</v>
      </c>
      <c r="L25" s="4">
        <f t="shared" si="7"/>
        <v>196</v>
      </c>
    </row>
    <row r="26" spans="1:12" ht="12.75">
      <c r="A26">
        <v>4</v>
      </c>
      <c r="B26" s="26" t="s">
        <v>77</v>
      </c>
      <c r="C26">
        <v>103</v>
      </c>
      <c r="D26" s="4"/>
      <c r="E26" s="38">
        <f t="shared" si="4"/>
        <v>103</v>
      </c>
      <c r="F26" s="26"/>
      <c r="H26" s="4">
        <f t="shared" si="5"/>
        <v>0</v>
      </c>
      <c r="I26" s="26"/>
      <c r="J26" s="4"/>
      <c r="K26">
        <f t="shared" si="6"/>
        <v>0</v>
      </c>
      <c r="L26" s="4">
        <f t="shared" si="7"/>
        <v>103</v>
      </c>
    </row>
    <row r="27" spans="1:12" ht="12.75">
      <c r="A27">
        <v>5</v>
      </c>
      <c r="B27" s="26" t="s">
        <v>128</v>
      </c>
      <c r="C27">
        <v>89</v>
      </c>
      <c r="D27" s="4"/>
      <c r="E27" s="38">
        <f t="shared" si="4"/>
        <v>89</v>
      </c>
      <c r="F27" s="26"/>
      <c r="H27" s="4">
        <f t="shared" si="5"/>
        <v>0</v>
      </c>
      <c r="I27" s="26">
        <v>132</v>
      </c>
      <c r="J27" s="4"/>
      <c r="K27">
        <f t="shared" si="6"/>
        <v>132</v>
      </c>
      <c r="L27" s="4">
        <f t="shared" si="7"/>
        <v>221</v>
      </c>
    </row>
    <row r="28" spans="1:12" ht="12.75">
      <c r="A28">
        <v>6</v>
      </c>
      <c r="B28" s="26" t="s">
        <v>127</v>
      </c>
      <c r="C28">
        <v>122</v>
      </c>
      <c r="D28" s="4"/>
      <c r="E28" s="38">
        <f t="shared" si="4"/>
        <v>122</v>
      </c>
      <c r="F28" s="26">
        <v>150</v>
      </c>
      <c r="G28" s="10"/>
      <c r="H28" s="4">
        <f t="shared" si="5"/>
        <v>150</v>
      </c>
      <c r="I28" s="26">
        <v>129</v>
      </c>
      <c r="J28" s="4"/>
      <c r="K28">
        <f t="shared" si="6"/>
        <v>129</v>
      </c>
      <c r="L28" s="4">
        <f t="shared" si="7"/>
        <v>401</v>
      </c>
    </row>
    <row r="29" spans="1:12" ht="12.75">
      <c r="A29">
        <v>7</v>
      </c>
      <c r="B29" s="26" t="s">
        <v>129</v>
      </c>
      <c r="D29" s="4"/>
      <c r="E29" s="38">
        <f t="shared" si="4"/>
        <v>0</v>
      </c>
      <c r="F29" s="26">
        <v>98</v>
      </c>
      <c r="G29" s="10"/>
      <c r="H29" s="4">
        <f t="shared" si="5"/>
        <v>98</v>
      </c>
      <c r="I29" s="26">
        <v>144</v>
      </c>
      <c r="J29" s="4"/>
      <c r="K29">
        <f t="shared" si="6"/>
        <v>144</v>
      </c>
      <c r="L29" s="4">
        <f t="shared" si="7"/>
        <v>242</v>
      </c>
    </row>
    <row r="30" spans="1:12" ht="12.75">
      <c r="A30">
        <v>8</v>
      </c>
      <c r="B30" s="13" t="s">
        <v>131</v>
      </c>
      <c r="D30" s="4"/>
      <c r="E30" s="38">
        <f t="shared" si="4"/>
        <v>0</v>
      </c>
      <c r="F30" s="13">
        <v>114</v>
      </c>
      <c r="G30">
        <v>10</v>
      </c>
      <c r="H30" s="4">
        <f t="shared" si="5"/>
        <v>124</v>
      </c>
      <c r="I30" s="13">
        <v>90</v>
      </c>
      <c r="J30" s="31">
        <v>10</v>
      </c>
      <c r="K30">
        <f t="shared" si="6"/>
        <v>100</v>
      </c>
      <c r="L30" s="4">
        <f t="shared" si="7"/>
        <v>224</v>
      </c>
    </row>
    <row r="31" spans="1:12" ht="12.75">
      <c r="A31">
        <v>9</v>
      </c>
      <c r="B31" s="13"/>
      <c r="D31" s="4"/>
      <c r="E31" s="38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 s="38">
        <f t="shared" si="4"/>
        <v>0</v>
      </c>
      <c r="F32" s="3"/>
      <c r="G32" s="2"/>
      <c r="H32" s="4">
        <f t="shared" si="5"/>
        <v>0</v>
      </c>
      <c r="I32" s="2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763</v>
      </c>
      <c r="F33" s="4"/>
      <c r="H33" s="4">
        <f>SUM(H23:H32)</f>
        <v>734</v>
      </c>
      <c r="J33" s="4"/>
      <c r="K33" s="7">
        <f>SUM(K23:K32)</f>
        <v>780</v>
      </c>
      <c r="L33" s="6">
        <f>SUM(E33+H33+K33)</f>
        <v>2277</v>
      </c>
    </row>
    <row r="37" ht="12.75">
      <c r="B37" s="11" t="s">
        <v>22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26" t="s">
        <v>126</v>
      </c>
      <c r="C40">
        <v>104</v>
      </c>
      <c r="D40" s="4">
        <v>10</v>
      </c>
      <c r="E40" s="38">
        <f aca="true" t="shared" si="8" ref="E40:E45">C40+D40</f>
        <v>114</v>
      </c>
      <c r="F40" s="26">
        <v>114</v>
      </c>
      <c r="G40" s="10">
        <v>10</v>
      </c>
      <c r="H40" s="4">
        <f aca="true" t="shared" si="9" ref="H40:H45">F40+G40</f>
        <v>124</v>
      </c>
      <c r="I40" s="26">
        <v>109</v>
      </c>
      <c r="J40" s="4">
        <v>10</v>
      </c>
      <c r="K40">
        <f aca="true" t="shared" si="10" ref="K40:K45">I40+J40</f>
        <v>119</v>
      </c>
      <c r="L40" s="4">
        <f aca="true" t="shared" si="11" ref="L40:L45">E40+H40+K40</f>
        <v>357</v>
      </c>
    </row>
    <row r="41" spans="1:12" ht="12.75">
      <c r="A41">
        <v>2</v>
      </c>
      <c r="B41" s="26" t="s">
        <v>182</v>
      </c>
      <c r="C41">
        <v>124</v>
      </c>
      <c r="D41" s="4"/>
      <c r="E41" s="38">
        <f t="shared" si="8"/>
        <v>124</v>
      </c>
      <c r="F41" s="26">
        <v>132</v>
      </c>
      <c r="H41" s="4">
        <f t="shared" si="9"/>
        <v>132</v>
      </c>
      <c r="I41" s="26">
        <v>138</v>
      </c>
      <c r="J41" s="4"/>
      <c r="K41">
        <f t="shared" si="10"/>
        <v>138</v>
      </c>
      <c r="L41" s="4">
        <f t="shared" si="11"/>
        <v>394</v>
      </c>
    </row>
    <row r="42" spans="1:12" ht="12.75">
      <c r="A42">
        <v>3</v>
      </c>
      <c r="B42" s="26" t="s">
        <v>127</v>
      </c>
      <c r="C42">
        <v>145</v>
      </c>
      <c r="D42" s="4"/>
      <c r="E42" s="38">
        <f t="shared" si="8"/>
        <v>145</v>
      </c>
      <c r="F42" s="26">
        <v>144</v>
      </c>
      <c r="G42" s="10"/>
      <c r="H42" s="4">
        <f t="shared" si="9"/>
        <v>144</v>
      </c>
      <c r="I42" s="26">
        <v>164</v>
      </c>
      <c r="J42" s="4"/>
      <c r="K42">
        <f t="shared" si="10"/>
        <v>164</v>
      </c>
      <c r="L42" s="4">
        <f t="shared" si="11"/>
        <v>453</v>
      </c>
    </row>
    <row r="43" spans="1:12" ht="12.75">
      <c r="A43">
        <v>4</v>
      </c>
      <c r="B43" s="26" t="s">
        <v>128</v>
      </c>
      <c r="C43">
        <v>96</v>
      </c>
      <c r="D43" s="4"/>
      <c r="E43" s="38">
        <f t="shared" si="8"/>
        <v>96</v>
      </c>
      <c r="F43" s="26">
        <v>145</v>
      </c>
      <c r="H43" s="4">
        <f t="shared" si="9"/>
        <v>145</v>
      </c>
      <c r="I43" s="26">
        <v>98</v>
      </c>
      <c r="J43" s="4"/>
      <c r="K43">
        <f t="shared" si="10"/>
        <v>98</v>
      </c>
      <c r="L43" s="4">
        <f t="shared" si="11"/>
        <v>339</v>
      </c>
    </row>
    <row r="44" spans="1:12" ht="12.75">
      <c r="A44">
        <v>5</v>
      </c>
      <c r="B44" s="13" t="s">
        <v>183</v>
      </c>
      <c r="C44">
        <v>114</v>
      </c>
      <c r="D44" s="4"/>
      <c r="E44" s="38">
        <f t="shared" si="8"/>
        <v>114</v>
      </c>
      <c r="F44" s="26">
        <v>108</v>
      </c>
      <c r="H44" s="4">
        <f t="shared" si="9"/>
        <v>108</v>
      </c>
      <c r="I44" s="26">
        <v>107</v>
      </c>
      <c r="J44" s="4"/>
      <c r="K44">
        <f t="shared" si="10"/>
        <v>107</v>
      </c>
      <c r="L44" s="4">
        <f t="shared" si="11"/>
        <v>329</v>
      </c>
    </row>
    <row r="45" spans="1:12" ht="12.75">
      <c r="A45">
        <v>6</v>
      </c>
      <c r="B45" s="13" t="s">
        <v>91</v>
      </c>
      <c r="C45">
        <v>124</v>
      </c>
      <c r="D45" s="4"/>
      <c r="E45" s="38">
        <f t="shared" si="8"/>
        <v>124</v>
      </c>
      <c r="F45" s="26">
        <v>121</v>
      </c>
      <c r="G45" s="10"/>
      <c r="H45" s="4">
        <f t="shared" si="9"/>
        <v>121</v>
      </c>
      <c r="I45" s="26">
        <v>145</v>
      </c>
      <c r="J45" s="4"/>
      <c r="K45">
        <f t="shared" si="10"/>
        <v>145</v>
      </c>
      <c r="L45" s="4">
        <f t="shared" si="11"/>
        <v>390</v>
      </c>
    </row>
    <row r="46" spans="1:12" ht="12.75">
      <c r="A46">
        <v>7</v>
      </c>
      <c r="B46" s="13"/>
      <c r="C46" s="16"/>
      <c r="D46" s="4"/>
      <c r="E46" s="4"/>
      <c r="F46" s="13"/>
      <c r="H46" s="4"/>
      <c r="I46" s="16"/>
      <c r="J46" s="4"/>
      <c r="L46" s="4"/>
    </row>
    <row r="47" spans="1:12" ht="12.75">
      <c r="A47">
        <v>8</v>
      </c>
      <c r="B47" s="4"/>
      <c r="D47" s="4"/>
      <c r="F47" s="4"/>
      <c r="H47" s="4"/>
      <c r="J47" s="4"/>
      <c r="L47" s="4"/>
    </row>
    <row r="48" spans="1:12" ht="12.75">
      <c r="A48">
        <v>9</v>
      </c>
      <c r="B48" s="4"/>
      <c r="D48" s="4"/>
      <c r="F48" s="4"/>
      <c r="H48" s="4"/>
      <c r="J48" s="4"/>
      <c r="L48" s="4"/>
    </row>
    <row r="49" spans="1:12" ht="12.75">
      <c r="A49" s="2">
        <v>10</v>
      </c>
      <c r="B49" s="3"/>
      <c r="C49" s="2"/>
      <c r="D49" s="3"/>
      <c r="E49" s="2"/>
      <c r="F49" s="3"/>
      <c r="G49" s="2"/>
      <c r="H49" s="3"/>
      <c r="I49" s="2"/>
      <c r="J49" s="3"/>
      <c r="K49" s="2"/>
      <c r="L49" s="3"/>
    </row>
    <row r="50" spans="2:12" ht="12.75">
      <c r="B50" s="4"/>
      <c r="D50" s="4"/>
      <c r="E50" s="7">
        <f>SUM(E40:E49)</f>
        <v>717</v>
      </c>
      <c r="F50" s="4"/>
      <c r="H50" s="4">
        <f>SUM(H40:H49)</f>
        <v>774</v>
      </c>
      <c r="J50" s="4"/>
      <c r="K50" s="7">
        <f>SUM(K40:K49)</f>
        <v>771</v>
      </c>
      <c r="L50" s="6">
        <f>SUM(E50+H50+K50)</f>
        <v>2262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0"/>
  <sheetViews>
    <sheetView zoomScalePageLayoutView="0" workbookViewId="0" topLeftCell="A1">
      <selection activeCell="C1" sqref="C1:C16384"/>
    </sheetView>
  </sheetViews>
  <sheetFormatPr defaultColWidth="11.421875" defaultRowHeight="12.75"/>
  <cols>
    <col min="1" max="1" width="3.57421875" style="0" customWidth="1"/>
    <col min="2" max="2" width="22.57421875" style="0" bestFit="1" customWidth="1"/>
    <col min="3" max="3" width="7.57421875" style="12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111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14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26" t="s">
        <v>132</v>
      </c>
      <c r="C7" s="12">
        <v>138</v>
      </c>
      <c r="D7" s="4"/>
      <c r="E7">
        <f aca="true" t="shared" si="0" ref="E7:E16">SUM(C7:D7)</f>
        <v>138</v>
      </c>
      <c r="F7" s="4">
        <v>98</v>
      </c>
      <c r="G7" s="4"/>
      <c r="H7" s="4">
        <f aca="true" t="shared" si="1" ref="H7:H16">SUM(F7:G7)</f>
        <v>98</v>
      </c>
      <c r="I7" s="10">
        <v>134</v>
      </c>
      <c r="J7" s="4"/>
      <c r="K7">
        <f aca="true" t="shared" si="2" ref="K7:K16">SUM(I7:J7)</f>
        <v>134</v>
      </c>
      <c r="L7" s="4">
        <f aca="true" t="shared" si="3" ref="L7:L16">SUM(K7,H7,E7)</f>
        <v>370</v>
      </c>
    </row>
    <row r="8" spans="1:12" ht="12.75">
      <c r="A8">
        <v>2</v>
      </c>
      <c r="B8" s="13" t="s">
        <v>47</v>
      </c>
      <c r="C8" s="12">
        <v>120</v>
      </c>
      <c r="D8" s="4"/>
      <c r="E8">
        <f t="shared" si="0"/>
        <v>120</v>
      </c>
      <c r="F8" s="4">
        <v>137</v>
      </c>
      <c r="G8" s="51"/>
      <c r="H8" s="4">
        <f t="shared" si="1"/>
        <v>137</v>
      </c>
      <c r="I8" s="10">
        <v>133</v>
      </c>
      <c r="J8" s="4"/>
      <c r="K8">
        <f t="shared" si="2"/>
        <v>133</v>
      </c>
      <c r="L8" s="4">
        <f t="shared" si="3"/>
        <v>390</v>
      </c>
    </row>
    <row r="9" spans="1:12" ht="12.75">
      <c r="A9">
        <v>3</v>
      </c>
      <c r="B9" s="13" t="s">
        <v>173</v>
      </c>
      <c r="C9" s="12">
        <v>133</v>
      </c>
      <c r="D9" s="4"/>
      <c r="E9">
        <f t="shared" si="0"/>
        <v>133</v>
      </c>
      <c r="F9" s="4">
        <v>142</v>
      </c>
      <c r="G9" s="4"/>
      <c r="H9" s="4">
        <f t="shared" si="1"/>
        <v>142</v>
      </c>
      <c r="I9" s="10">
        <v>163</v>
      </c>
      <c r="J9" s="4"/>
      <c r="K9">
        <f t="shared" si="2"/>
        <v>163</v>
      </c>
      <c r="L9" s="4">
        <f t="shared" si="3"/>
        <v>438</v>
      </c>
    </row>
    <row r="10" spans="1:12" ht="12.75">
      <c r="A10">
        <v>4</v>
      </c>
      <c r="B10" s="13" t="s">
        <v>134</v>
      </c>
      <c r="C10" s="12">
        <v>136</v>
      </c>
      <c r="D10" s="4">
        <v>10</v>
      </c>
      <c r="E10">
        <f t="shared" si="0"/>
        <v>146</v>
      </c>
      <c r="F10" s="4">
        <v>129</v>
      </c>
      <c r="G10">
        <v>10</v>
      </c>
      <c r="H10" s="4">
        <f t="shared" si="1"/>
        <v>139</v>
      </c>
      <c r="I10" s="10">
        <v>113</v>
      </c>
      <c r="J10" s="4">
        <v>10</v>
      </c>
      <c r="K10">
        <f t="shared" si="2"/>
        <v>123</v>
      </c>
      <c r="L10" s="4">
        <f t="shared" si="3"/>
        <v>408</v>
      </c>
    </row>
    <row r="11" spans="1:12" ht="12.75">
      <c r="A11">
        <v>5</v>
      </c>
      <c r="B11" s="26" t="s">
        <v>135</v>
      </c>
      <c r="C11" s="12">
        <v>89</v>
      </c>
      <c r="D11" s="4">
        <v>10</v>
      </c>
      <c r="E11">
        <f t="shared" si="0"/>
        <v>99</v>
      </c>
      <c r="F11" s="4">
        <v>60</v>
      </c>
      <c r="G11" s="51">
        <v>10</v>
      </c>
      <c r="H11" s="4">
        <f t="shared" si="1"/>
        <v>70</v>
      </c>
      <c r="I11" s="10">
        <v>73</v>
      </c>
      <c r="J11" s="4">
        <v>10</v>
      </c>
      <c r="K11">
        <f t="shared" si="2"/>
        <v>83</v>
      </c>
      <c r="L11" s="4">
        <f t="shared" si="3"/>
        <v>252</v>
      </c>
    </row>
    <row r="12" spans="1:12" ht="12.75">
      <c r="A12">
        <v>6</v>
      </c>
      <c r="B12" s="13" t="s">
        <v>133</v>
      </c>
      <c r="C12" s="12">
        <v>107</v>
      </c>
      <c r="D12" s="4"/>
      <c r="E12">
        <f t="shared" si="0"/>
        <v>107</v>
      </c>
      <c r="F12" s="4">
        <v>102</v>
      </c>
      <c r="H12" s="4">
        <f t="shared" si="1"/>
        <v>102</v>
      </c>
      <c r="I12" s="10">
        <v>128</v>
      </c>
      <c r="J12" s="4"/>
      <c r="K12">
        <f t="shared" si="2"/>
        <v>128</v>
      </c>
      <c r="L12" s="4">
        <f t="shared" si="3"/>
        <v>337</v>
      </c>
    </row>
    <row r="13" spans="1:12" ht="12.75">
      <c r="A13">
        <v>7</v>
      </c>
      <c r="B13" s="13"/>
      <c r="D13" s="4"/>
      <c r="E13">
        <f t="shared" si="0"/>
        <v>0</v>
      </c>
      <c r="F13" s="4"/>
      <c r="H13" s="4">
        <f t="shared" si="1"/>
        <v>0</v>
      </c>
      <c r="I13" s="4"/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13"/>
      <c r="D14" s="4"/>
      <c r="E14">
        <f t="shared" si="0"/>
        <v>0</v>
      </c>
      <c r="F14" s="4"/>
      <c r="H14" s="4">
        <f t="shared" si="1"/>
        <v>0</v>
      </c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14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743</v>
      </c>
      <c r="F17" s="4"/>
      <c r="H17" s="4">
        <f>SUM(H7:H16)</f>
        <v>688</v>
      </c>
      <c r="J17" s="4"/>
      <c r="K17" s="7">
        <f>SUM(K7:K16)</f>
        <v>764</v>
      </c>
      <c r="L17" s="6">
        <f>SUM(E17+H17+K17)</f>
        <v>2195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14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>
        <v>1</v>
      </c>
      <c r="B23" s="13" t="s">
        <v>173</v>
      </c>
      <c r="C23" s="12">
        <v>142</v>
      </c>
      <c r="D23" s="4"/>
      <c r="E23" s="38">
        <f>C23+D23</f>
        <v>142</v>
      </c>
      <c r="F23" s="26">
        <v>143</v>
      </c>
      <c r="G23" s="10"/>
      <c r="H23" s="4">
        <f>F23+G23</f>
        <v>143</v>
      </c>
      <c r="I23" s="26">
        <v>176</v>
      </c>
      <c r="J23" s="4"/>
      <c r="K23">
        <f>I23+J23</f>
        <v>176</v>
      </c>
      <c r="L23" s="4">
        <f>E23+H23+K23</f>
        <v>461</v>
      </c>
    </row>
    <row r="24" spans="1:12" ht="12.75">
      <c r="A24">
        <v>2</v>
      </c>
      <c r="B24" s="26" t="s">
        <v>158</v>
      </c>
      <c r="C24" s="12">
        <v>130</v>
      </c>
      <c r="D24" s="4">
        <v>10</v>
      </c>
      <c r="E24" s="38">
        <f aca="true" t="shared" si="4" ref="E24:E32">C24+D24</f>
        <v>140</v>
      </c>
      <c r="F24" s="26">
        <v>167</v>
      </c>
      <c r="G24" s="51">
        <v>10</v>
      </c>
      <c r="H24" s="4">
        <f aca="true" t="shared" si="5" ref="H24:H32">F24+G24</f>
        <v>177</v>
      </c>
      <c r="I24" s="26">
        <v>111</v>
      </c>
      <c r="J24" s="4">
        <v>10</v>
      </c>
      <c r="K24">
        <f aca="true" t="shared" si="6" ref="K24:K32">I24+J24</f>
        <v>121</v>
      </c>
      <c r="L24" s="4">
        <f aca="true" t="shared" si="7" ref="L24:L32">E24+H24+K24</f>
        <v>438</v>
      </c>
    </row>
    <row r="25" spans="1:12" ht="12.75">
      <c r="A25">
        <v>3</v>
      </c>
      <c r="B25" s="13" t="s">
        <v>159</v>
      </c>
      <c r="C25" s="12">
        <v>144</v>
      </c>
      <c r="D25" s="4"/>
      <c r="E25" s="38">
        <f t="shared" si="4"/>
        <v>144</v>
      </c>
      <c r="F25" s="26">
        <v>143</v>
      </c>
      <c r="G25" s="10"/>
      <c r="H25" s="4">
        <f t="shared" si="5"/>
        <v>143</v>
      </c>
      <c r="I25" s="26">
        <v>120</v>
      </c>
      <c r="J25" s="4"/>
      <c r="K25">
        <f t="shared" si="6"/>
        <v>120</v>
      </c>
      <c r="L25" s="4">
        <f t="shared" si="7"/>
        <v>407</v>
      </c>
    </row>
    <row r="26" spans="1:12" ht="12.75">
      <c r="A26">
        <v>4</v>
      </c>
      <c r="B26" s="13" t="s">
        <v>134</v>
      </c>
      <c r="C26" s="12">
        <v>97</v>
      </c>
      <c r="D26" s="4">
        <v>10</v>
      </c>
      <c r="E26" s="38">
        <f t="shared" si="4"/>
        <v>107</v>
      </c>
      <c r="F26" s="26">
        <v>143</v>
      </c>
      <c r="G26" s="10">
        <v>10</v>
      </c>
      <c r="H26" s="4">
        <f t="shared" si="5"/>
        <v>153</v>
      </c>
      <c r="I26" s="26">
        <v>114</v>
      </c>
      <c r="J26" s="4">
        <v>10</v>
      </c>
      <c r="K26">
        <f t="shared" si="6"/>
        <v>124</v>
      </c>
      <c r="L26" s="4">
        <f t="shared" si="7"/>
        <v>384</v>
      </c>
    </row>
    <row r="27" spans="1:12" ht="12.75">
      <c r="A27">
        <v>5</v>
      </c>
      <c r="B27" s="13" t="s">
        <v>47</v>
      </c>
      <c r="C27" s="12">
        <v>120</v>
      </c>
      <c r="D27" s="4"/>
      <c r="E27" s="38">
        <f t="shared" si="4"/>
        <v>120</v>
      </c>
      <c r="F27" s="26">
        <v>115</v>
      </c>
      <c r="H27" s="4">
        <f t="shared" si="5"/>
        <v>115</v>
      </c>
      <c r="I27" s="26">
        <v>102</v>
      </c>
      <c r="J27" s="4"/>
      <c r="K27">
        <f t="shared" si="6"/>
        <v>102</v>
      </c>
      <c r="L27" s="4">
        <f t="shared" si="7"/>
        <v>337</v>
      </c>
    </row>
    <row r="28" spans="1:12" ht="12.75">
      <c r="A28">
        <v>6</v>
      </c>
      <c r="B28" s="13" t="s">
        <v>160</v>
      </c>
      <c r="C28" s="12">
        <v>82</v>
      </c>
      <c r="D28" s="4">
        <v>10</v>
      </c>
      <c r="E28" s="38">
        <f t="shared" si="4"/>
        <v>92</v>
      </c>
      <c r="F28" s="26">
        <v>90</v>
      </c>
      <c r="G28" s="10">
        <v>10</v>
      </c>
      <c r="H28" s="4">
        <f t="shared" si="5"/>
        <v>100</v>
      </c>
      <c r="I28" s="26">
        <v>92</v>
      </c>
      <c r="J28" s="4">
        <v>10</v>
      </c>
      <c r="K28">
        <f t="shared" si="6"/>
        <v>102</v>
      </c>
      <c r="L28" s="4">
        <f t="shared" si="7"/>
        <v>294</v>
      </c>
    </row>
    <row r="29" spans="1:12" ht="12.75">
      <c r="A29">
        <v>7</v>
      </c>
      <c r="B29" s="26"/>
      <c r="D29" s="4"/>
      <c r="E29" s="38">
        <f t="shared" si="4"/>
        <v>0</v>
      </c>
      <c r="F29" s="26"/>
      <c r="G29" s="10"/>
      <c r="H29" s="4">
        <f t="shared" si="5"/>
        <v>0</v>
      </c>
      <c r="I29" s="26"/>
      <c r="J29" s="4"/>
      <c r="K29">
        <f t="shared" si="6"/>
        <v>0</v>
      </c>
      <c r="L29" s="4">
        <f t="shared" si="7"/>
        <v>0</v>
      </c>
    </row>
    <row r="30" spans="1:12" ht="12.75">
      <c r="A30">
        <v>8</v>
      </c>
      <c r="B30" s="13"/>
      <c r="D30" s="4"/>
      <c r="E30" s="38">
        <f t="shared" si="4"/>
        <v>0</v>
      </c>
      <c r="F30" s="13"/>
      <c r="H30" s="4">
        <f t="shared" si="5"/>
        <v>0</v>
      </c>
      <c r="I30" s="13"/>
      <c r="J30" s="31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13"/>
      <c r="D31" s="4"/>
      <c r="E31" s="38">
        <f t="shared" si="4"/>
        <v>0</v>
      </c>
      <c r="F31" s="4"/>
      <c r="H31" s="4">
        <f t="shared" si="5"/>
        <v>0</v>
      </c>
      <c r="J31" s="4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14"/>
      <c r="D32" s="3"/>
      <c r="E32" s="38">
        <f t="shared" si="4"/>
        <v>0</v>
      </c>
      <c r="F32" s="3"/>
      <c r="G32" s="2"/>
      <c r="H32" s="4">
        <f t="shared" si="5"/>
        <v>0</v>
      </c>
      <c r="I32" s="2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745</v>
      </c>
      <c r="F33" s="4"/>
      <c r="H33" s="4">
        <f>SUM(H23:H32)</f>
        <v>831</v>
      </c>
      <c r="J33" s="4"/>
      <c r="K33" s="7">
        <f>SUM(K23:K32)</f>
        <v>745</v>
      </c>
      <c r="L33" s="6">
        <f>SUM(E33+H33+K33)</f>
        <v>2321</v>
      </c>
    </row>
    <row r="37" ht="12.75">
      <c r="B37" s="11" t="s">
        <v>22</v>
      </c>
    </row>
    <row r="39" spans="1:12" ht="25.5">
      <c r="A39" s="1" t="s">
        <v>0</v>
      </c>
      <c r="B39" s="3" t="s">
        <v>1</v>
      </c>
      <c r="C39" s="14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13" t="s">
        <v>173</v>
      </c>
      <c r="C40" s="12">
        <v>122</v>
      </c>
      <c r="D40" s="4"/>
      <c r="E40" s="38">
        <f aca="true" t="shared" si="8" ref="E40:E46">C40+D40</f>
        <v>122</v>
      </c>
      <c r="F40" s="26">
        <v>190</v>
      </c>
      <c r="G40" s="10"/>
      <c r="H40" s="4">
        <f aca="true" t="shared" si="9" ref="H40:H45">F40+G40</f>
        <v>190</v>
      </c>
      <c r="I40" s="26">
        <v>157</v>
      </c>
      <c r="J40" s="4"/>
      <c r="K40">
        <f aca="true" t="shared" si="10" ref="K40:K46">I40+J40</f>
        <v>157</v>
      </c>
      <c r="L40" s="4">
        <f>E40+H40+K40</f>
        <v>469</v>
      </c>
    </row>
    <row r="41" spans="1:12" ht="12.75">
      <c r="A41">
        <v>2</v>
      </c>
      <c r="B41" s="26" t="s">
        <v>158</v>
      </c>
      <c r="C41" s="12">
        <v>138</v>
      </c>
      <c r="D41" s="4">
        <v>10</v>
      </c>
      <c r="E41" s="38">
        <f t="shared" si="8"/>
        <v>148</v>
      </c>
      <c r="F41" s="26">
        <v>123</v>
      </c>
      <c r="G41" s="51">
        <v>10</v>
      </c>
      <c r="H41" s="4">
        <f t="shared" si="9"/>
        <v>133</v>
      </c>
      <c r="I41" s="26">
        <v>116</v>
      </c>
      <c r="J41" s="4">
        <v>10</v>
      </c>
      <c r="K41">
        <f t="shared" si="10"/>
        <v>126</v>
      </c>
      <c r="L41" s="4">
        <f>E41+H41+K41</f>
        <v>407</v>
      </c>
    </row>
    <row r="42" spans="1:12" ht="12.75">
      <c r="A42">
        <v>3</v>
      </c>
      <c r="B42" s="13" t="s">
        <v>134</v>
      </c>
      <c r="C42" s="12">
        <v>120</v>
      </c>
      <c r="D42" s="4">
        <v>10</v>
      </c>
      <c r="E42" s="38">
        <f t="shared" si="8"/>
        <v>130</v>
      </c>
      <c r="F42" s="26">
        <v>94</v>
      </c>
      <c r="G42" s="10">
        <v>10</v>
      </c>
      <c r="H42" s="4">
        <f t="shared" si="9"/>
        <v>104</v>
      </c>
      <c r="I42" s="26">
        <v>108</v>
      </c>
      <c r="J42" s="4">
        <v>10</v>
      </c>
      <c r="K42">
        <f t="shared" si="10"/>
        <v>118</v>
      </c>
      <c r="L42" s="4">
        <f>E42+H42+K42</f>
        <v>352</v>
      </c>
    </row>
    <row r="43" spans="1:12" ht="12.75">
      <c r="A43">
        <v>4</v>
      </c>
      <c r="B43" s="13" t="s">
        <v>47</v>
      </c>
      <c r="C43" s="12">
        <v>122</v>
      </c>
      <c r="D43" s="4"/>
      <c r="E43" s="38">
        <f>C43+D43</f>
        <v>122</v>
      </c>
      <c r="F43" s="26"/>
      <c r="G43">
        <v>130</v>
      </c>
      <c r="H43" s="4">
        <f t="shared" si="9"/>
        <v>130</v>
      </c>
      <c r="I43" s="26">
        <v>107</v>
      </c>
      <c r="J43" s="4"/>
      <c r="K43">
        <f t="shared" si="10"/>
        <v>107</v>
      </c>
      <c r="L43" s="4">
        <f>E43+H43+K43</f>
        <v>359</v>
      </c>
    </row>
    <row r="44" spans="1:12" ht="12.75">
      <c r="A44">
        <v>5</v>
      </c>
      <c r="B44" s="13" t="s">
        <v>159</v>
      </c>
      <c r="C44" s="12">
        <v>142</v>
      </c>
      <c r="D44" s="4"/>
      <c r="E44" s="38">
        <f>C44+D44</f>
        <v>142</v>
      </c>
      <c r="F44" s="26"/>
      <c r="G44">
        <v>131</v>
      </c>
      <c r="H44" s="4">
        <f t="shared" si="9"/>
        <v>131</v>
      </c>
      <c r="I44" s="26">
        <v>106</v>
      </c>
      <c r="J44" s="4"/>
      <c r="K44">
        <f t="shared" si="10"/>
        <v>106</v>
      </c>
      <c r="L44" s="4">
        <f>E44+H44+K44</f>
        <v>379</v>
      </c>
    </row>
    <row r="45" spans="1:12" ht="12.75">
      <c r="A45">
        <v>6</v>
      </c>
      <c r="B45" s="26" t="s">
        <v>132</v>
      </c>
      <c r="D45" s="4"/>
      <c r="E45" s="38">
        <f t="shared" si="8"/>
        <v>0</v>
      </c>
      <c r="F45" s="26"/>
      <c r="G45" s="10">
        <v>138</v>
      </c>
      <c r="H45" s="4">
        <f t="shared" si="9"/>
        <v>138</v>
      </c>
      <c r="I45" s="26"/>
      <c r="J45" s="4"/>
      <c r="K45">
        <f t="shared" si="10"/>
        <v>0</v>
      </c>
      <c r="L45" s="4">
        <f>E45+H45+K45</f>
        <v>138</v>
      </c>
    </row>
    <row r="46" spans="1:12" ht="12.75">
      <c r="A46">
        <v>7</v>
      </c>
      <c r="B46" s="13" t="s">
        <v>160</v>
      </c>
      <c r="C46" s="16">
        <v>122</v>
      </c>
      <c r="D46" s="4">
        <v>10</v>
      </c>
      <c r="E46" s="38">
        <f t="shared" si="8"/>
        <v>132</v>
      </c>
      <c r="F46" s="13"/>
      <c r="H46" s="4"/>
      <c r="I46" s="16">
        <v>83</v>
      </c>
      <c r="J46" s="4">
        <v>10</v>
      </c>
      <c r="K46">
        <f t="shared" si="10"/>
        <v>93</v>
      </c>
      <c r="L46" s="4"/>
    </row>
    <row r="47" spans="1:12" ht="12.75">
      <c r="A47">
        <v>8</v>
      </c>
      <c r="B47" s="4"/>
      <c r="D47" s="4"/>
      <c r="F47" s="4"/>
      <c r="H47" s="4"/>
      <c r="J47" s="4"/>
      <c r="L47" s="4"/>
    </row>
    <row r="48" spans="1:12" ht="12.75">
      <c r="A48">
        <v>9</v>
      </c>
      <c r="B48" s="4"/>
      <c r="D48" s="4"/>
      <c r="F48" s="4"/>
      <c r="H48" s="4"/>
      <c r="J48" s="4"/>
      <c r="L48" s="4"/>
    </row>
    <row r="49" spans="1:12" ht="12.75">
      <c r="A49" s="2">
        <v>10</v>
      </c>
      <c r="B49" s="3"/>
      <c r="C49" s="14"/>
      <c r="D49" s="3"/>
      <c r="E49" s="2"/>
      <c r="F49" s="3"/>
      <c r="G49" s="2"/>
      <c r="H49" s="3"/>
      <c r="I49" s="2"/>
      <c r="J49" s="3"/>
      <c r="K49" s="2"/>
      <c r="L49" s="3"/>
    </row>
    <row r="50" spans="2:12" ht="12.75">
      <c r="B50" s="4"/>
      <c r="D50" s="4"/>
      <c r="E50" s="7">
        <f>SUM(E40:E49)</f>
        <v>796</v>
      </c>
      <c r="F50" s="4"/>
      <c r="H50" s="4">
        <f>SUM(H40:H49)</f>
        <v>826</v>
      </c>
      <c r="J50" s="4"/>
      <c r="K50" s="7">
        <f>SUM(K40:K49)</f>
        <v>707</v>
      </c>
      <c r="L50" s="6">
        <f>SUM(E50+H50+K50)</f>
        <v>2329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PageLayoutView="0" workbookViewId="0" topLeftCell="A1">
      <selection activeCell="O42" sqref="O42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11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13" t="s">
        <v>43</v>
      </c>
      <c r="C7">
        <v>134</v>
      </c>
      <c r="D7" s="4"/>
      <c r="E7">
        <f aca="true" t="shared" si="0" ref="E7:E15">SUM(C7:D7)</f>
        <v>134</v>
      </c>
      <c r="F7" s="4">
        <v>149</v>
      </c>
      <c r="G7" s="10"/>
      <c r="H7" s="4">
        <f>SUM(F7:G7)</f>
        <v>149</v>
      </c>
      <c r="I7" s="10">
        <v>162</v>
      </c>
      <c r="J7" s="4"/>
      <c r="K7">
        <f aca="true" t="shared" si="1" ref="K7:K15">SUM(I7:J7)</f>
        <v>162</v>
      </c>
      <c r="L7" s="4">
        <f aca="true" t="shared" si="2" ref="L7:L13">SUM(K7,H7,E7)</f>
        <v>445</v>
      </c>
    </row>
    <row r="8" spans="1:12" ht="12.75">
      <c r="A8">
        <v>2</v>
      </c>
      <c r="B8" s="13" t="s">
        <v>45</v>
      </c>
      <c r="D8" s="4"/>
      <c r="E8">
        <f t="shared" si="0"/>
        <v>0</v>
      </c>
      <c r="F8" s="4">
        <v>114</v>
      </c>
      <c r="H8" s="4">
        <f aca="true" t="shared" si="3" ref="H8:H15">SUM(F8:G8)</f>
        <v>114</v>
      </c>
      <c r="J8" s="4"/>
      <c r="K8">
        <f t="shared" si="1"/>
        <v>0</v>
      </c>
      <c r="L8" s="4">
        <f t="shared" si="2"/>
        <v>114</v>
      </c>
    </row>
    <row r="9" spans="1:12" ht="12.75">
      <c r="A9">
        <v>3</v>
      </c>
      <c r="B9" s="13" t="s">
        <v>66</v>
      </c>
      <c r="C9">
        <v>133</v>
      </c>
      <c r="D9" s="4"/>
      <c r="E9">
        <f t="shared" si="0"/>
        <v>133</v>
      </c>
      <c r="F9" s="4"/>
      <c r="G9" s="10"/>
      <c r="H9" s="4">
        <f>SUM(F9:G9)</f>
        <v>0</v>
      </c>
      <c r="I9" s="29"/>
      <c r="J9" s="4"/>
      <c r="K9">
        <f t="shared" si="1"/>
        <v>0</v>
      </c>
      <c r="L9" s="4">
        <f t="shared" si="2"/>
        <v>133</v>
      </c>
    </row>
    <row r="10" spans="1:12" ht="12.75">
      <c r="A10">
        <v>4</v>
      </c>
      <c r="B10" s="15" t="s">
        <v>113</v>
      </c>
      <c r="C10">
        <v>111</v>
      </c>
      <c r="D10" s="4"/>
      <c r="E10">
        <f t="shared" si="0"/>
        <v>111</v>
      </c>
      <c r="F10" s="4"/>
      <c r="H10" s="4">
        <f t="shared" si="3"/>
        <v>0</v>
      </c>
      <c r="J10" s="4"/>
      <c r="K10">
        <f t="shared" si="1"/>
        <v>0</v>
      </c>
      <c r="L10" s="4">
        <f t="shared" si="2"/>
        <v>111</v>
      </c>
    </row>
    <row r="11" spans="1:12" ht="12.75">
      <c r="A11">
        <v>5</v>
      </c>
      <c r="B11" s="13" t="s">
        <v>44</v>
      </c>
      <c r="D11" s="4"/>
      <c r="E11">
        <f t="shared" si="0"/>
        <v>0</v>
      </c>
      <c r="F11" s="4"/>
      <c r="H11" s="4">
        <f t="shared" si="3"/>
        <v>0</v>
      </c>
      <c r="I11" s="4">
        <v>177</v>
      </c>
      <c r="J11" s="4"/>
      <c r="K11">
        <f t="shared" si="1"/>
        <v>177</v>
      </c>
      <c r="L11" s="4">
        <f t="shared" si="2"/>
        <v>177</v>
      </c>
    </row>
    <row r="12" spans="1:12" ht="12.75">
      <c r="A12">
        <v>6</v>
      </c>
      <c r="B12" s="13" t="s">
        <v>49</v>
      </c>
      <c r="C12">
        <v>150</v>
      </c>
      <c r="D12" s="4">
        <v>10</v>
      </c>
      <c r="E12">
        <f t="shared" si="0"/>
        <v>160</v>
      </c>
      <c r="F12" s="4">
        <v>126</v>
      </c>
      <c r="G12" s="10">
        <v>10</v>
      </c>
      <c r="H12" s="4">
        <f t="shared" si="3"/>
        <v>136</v>
      </c>
      <c r="I12" s="10">
        <v>138</v>
      </c>
      <c r="J12" s="4">
        <v>10</v>
      </c>
      <c r="K12">
        <f t="shared" si="1"/>
        <v>148</v>
      </c>
      <c r="L12" s="4">
        <f t="shared" si="2"/>
        <v>444</v>
      </c>
    </row>
    <row r="13" spans="1:12" ht="12.75">
      <c r="A13">
        <v>7</v>
      </c>
      <c r="B13" s="13" t="s">
        <v>48</v>
      </c>
      <c r="C13" s="4">
        <v>132</v>
      </c>
      <c r="D13" s="4">
        <v>10</v>
      </c>
      <c r="E13" s="4">
        <f t="shared" si="0"/>
        <v>142</v>
      </c>
      <c r="F13" s="4">
        <v>148</v>
      </c>
      <c r="G13" s="4">
        <v>10</v>
      </c>
      <c r="H13" s="4">
        <f t="shared" si="3"/>
        <v>158</v>
      </c>
      <c r="I13" s="4">
        <v>161</v>
      </c>
      <c r="J13" s="4">
        <v>10</v>
      </c>
      <c r="K13" s="4">
        <f t="shared" si="1"/>
        <v>171</v>
      </c>
      <c r="L13" s="4">
        <f t="shared" si="2"/>
        <v>471</v>
      </c>
    </row>
    <row r="14" spans="1:12" ht="12.75">
      <c r="A14" s="2">
        <v>8</v>
      </c>
      <c r="B14" s="15" t="s">
        <v>114</v>
      </c>
      <c r="C14" s="2">
        <v>167</v>
      </c>
      <c r="D14" s="3"/>
      <c r="E14" s="2">
        <f>SUM(C14:D14)</f>
        <v>167</v>
      </c>
      <c r="F14" s="3">
        <v>111</v>
      </c>
      <c r="G14" s="2"/>
      <c r="H14" s="3">
        <f>SUM(F14:G14)</f>
        <v>111</v>
      </c>
      <c r="I14" s="56">
        <v>150</v>
      </c>
      <c r="J14" s="3"/>
      <c r="K14" s="56">
        <f>SUM(I14:J14)</f>
        <v>150</v>
      </c>
      <c r="L14" s="3">
        <f>SUM(H14+K14)</f>
        <v>261</v>
      </c>
    </row>
    <row r="15" spans="1:12" ht="12.75">
      <c r="A15" s="2">
        <v>9</v>
      </c>
      <c r="B15" s="13" t="s">
        <v>97</v>
      </c>
      <c r="C15" s="2"/>
      <c r="D15" s="3"/>
      <c r="E15" s="2">
        <f t="shared" si="0"/>
        <v>0</v>
      </c>
      <c r="F15" s="3">
        <v>162</v>
      </c>
      <c r="G15" s="2">
        <v>10</v>
      </c>
      <c r="H15" s="3">
        <f t="shared" si="3"/>
        <v>172</v>
      </c>
      <c r="I15" s="56">
        <v>135</v>
      </c>
      <c r="J15" s="3">
        <v>10</v>
      </c>
      <c r="K15" s="56">
        <f t="shared" si="1"/>
        <v>145</v>
      </c>
      <c r="L15" s="3">
        <f>SUM(H15+K15)</f>
        <v>317</v>
      </c>
    </row>
    <row r="16" spans="2:12" ht="12.75">
      <c r="B16" s="4"/>
      <c r="D16" s="4"/>
      <c r="E16" s="7">
        <f>SUM(E7:E15)</f>
        <v>847</v>
      </c>
      <c r="F16" s="4"/>
      <c r="H16" s="4">
        <f>SUM(H7:H15)</f>
        <v>840</v>
      </c>
      <c r="J16" s="4"/>
      <c r="K16" s="7">
        <f>SUM(K7:K15)</f>
        <v>953</v>
      </c>
      <c r="L16" s="3">
        <f>SUM(E16+H16+K16)</f>
        <v>2640</v>
      </c>
    </row>
    <row r="19" ht="12.75">
      <c r="B19" s="11" t="s">
        <v>21</v>
      </c>
    </row>
    <row r="21" spans="1:12" ht="25.5">
      <c r="A21" s="1" t="s">
        <v>0</v>
      </c>
      <c r="B21" s="3" t="s">
        <v>1</v>
      </c>
      <c r="C21" s="2" t="s">
        <v>2</v>
      </c>
      <c r="D21" s="5" t="s">
        <v>3</v>
      </c>
      <c r="E21" s="1" t="s">
        <v>4</v>
      </c>
      <c r="F21" s="3" t="s">
        <v>5</v>
      </c>
      <c r="G21" s="1" t="s">
        <v>3</v>
      </c>
      <c r="H21" s="5" t="s">
        <v>4</v>
      </c>
      <c r="I21" s="2" t="s">
        <v>6</v>
      </c>
      <c r="J21" s="5" t="s">
        <v>3</v>
      </c>
      <c r="K21" s="1" t="s">
        <v>4</v>
      </c>
      <c r="L21" s="5" t="s">
        <v>7</v>
      </c>
    </row>
    <row r="22" spans="1:12" ht="12.75">
      <c r="A22">
        <v>1</v>
      </c>
      <c r="B22" s="54" t="s">
        <v>157</v>
      </c>
      <c r="C22">
        <v>100</v>
      </c>
      <c r="D22" s="4">
        <v>10</v>
      </c>
      <c r="E22" s="38">
        <f>C22+D22</f>
        <v>110</v>
      </c>
      <c r="F22" s="48"/>
      <c r="G22" s="51"/>
      <c r="H22" s="4">
        <f>F22+G22</f>
        <v>0</v>
      </c>
      <c r="I22" s="13">
        <v>134</v>
      </c>
      <c r="J22" s="4">
        <v>10</v>
      </c>
      <c r="K22">
        <f>I22+J22</f>
        <v>144</v>
      </c>
      <c r="L22" s="4">
        <f>E22+H22+K22</f>
        <v>254</v>
      </c>
    </row>
    <row r="23" spans="1:12" ht="12.75">
      <c r="A23">
        <v>2</v>
      </c>
      <c r="B23" s="13" t="s">
        <v>48</v>
      </c>
      <c r="C23">
        <v>104</v>
      </c>
      <c r="D23" s="4">
        <v>10</v>
      </c>
      <c r="E23" s="38">
        <f aca="true" t="shared" si="4" ref="E23:E31">C23+D23</f>
        <v>114</v>
      </c>
      <c r="F23" s="26"/>
      <c r="H23" s="4">
        <f aca="true" t="shared" si="5" ref="H23:H31">F23+G23</f>
        <v>0</v>
      </c>
      <c r="I23" s="13">
        <v>128</v>
      </c>
      <c r="J23" s="4">
        <v>10</v>
      </c>
      <c r="K23">
        <f aca="true" t="shared" si="6" ref="K23:K31">I23+J23</f>
        <v>138</v>
      </c>
      <c r="L23" s="4">
        <f aca="true" t="shared" si="7" ref="L23:L31">E23+H23+K23</f>
        <v>252</v>
      </c>
    </row>
    <row r="24" spans="1:12" ht="12.75">
      <c r="A24">
        <v>3</v>
      </c>
      <c r="B24" s="13" t="s">
        <v>49</v>
      </c>
      <c r="C24">
        <v>165</v>
      </c>
      <c r="D24" s="4">
        <v>10</v>
      </c>
      <c r="E24" s="38">
        <f t="shared" si="4"/>
        <v>175</v>
      </c>
      <c r="F24" s="26">
        <v>123</v>
      </c>
      <c r="G24" s="51">
        <v>10</v>
      </c>
      <c r="H24" s="4">
        <f t="shared" si="5"/>
        <v>133</v>
      </c>
      <c r="I24" s="13">
        <v>121</v>
      </c>
      <c r="J24" s="4">
        <v>10</v>
      </c>
      <c r="K24">
        <f t="shared" si="6"/>
        <v>131</v>
      </c>
      <c r="L24" s="4">
        <f t="shared" si="7"/>
        <v>439</v>
      </c>
    </row>
    <row r="25" spans="1:12" ht="12.75">
      <c r="A25">
        <v>4</v>
      </c>
      <c r="B25" s="13" t="s">
        <v>97</v>
      </c>
      <c r="D25" s="4"/>
      <c r="E25" s="38">
        <f t="shared" si="4"/>
        <v>0</v>
      </c>
      <c r="F25" s="26">
        <v>106</v>
      </c>
      <c r="G25" s="51">
        <v>10</v>
      </c>
      <c r="H25" s="4">
        <f t="shared" si="5"/>
        <v>116</v>
      </c>
      <c r="I25" s="13"/>
      <c r="J25" s="4"/>
      <c r="K25">
        <f t="shared" si="6"/>
        <v>0</v>
      </c>
      <c r="L25" s="4">
        <f t="shared" si="7"/>
        <v>116</v>
      </c>
    </row>
    <row r="26" spans="1:12" ht="12.75">
      <c r="A26">
        <v>5</v>
      </c>
      <c r="B26" s="15" t="s">
        <v>113</v>
      </c>
      <c r="C26">
        <v>126</v>
      </c>
      <c r="D26" s="4"/>
      <c r="E26" s="38">
        <f t="shared" si="4"/>
        <v>126</v>
      </c>
      <c r="F26" s="26">
        <v>121</v>
      </c>
      <c r="H26" s="4">
        <f t="shared" si="5"/>
        <v>121</v>
      </c>
      <c r="I26" s="13"/>
      <c r="J26" s="4"/>
      <c r="K26">
        <f t="shared" si="6"/>
        <v>0</v>
      </c>
      <c r="L26" s="4">
        <f t="shared" si="7"/>
        <v>247</v>
      </c>
    </row>
    <row r="27" spans="1:12" ht="12.75">
      <c r="A27">
        <v>6</v>
      </c>
      <c r="B27" s="13" t="s">
        <v>45</v>
      </c>
      <c r="D27" s="4"/>
      <c r="E27" s="38">
        <f t="shared" si="4"/>
        <v>0</v>
      </c>
      <c r="F27" s="26">
        <v>101</v>
      </c>
      <c r="H27" s="4">
        <f t="shared" si="5"/>
        <v>101</v>
      </c>
      <c r="I27" s="13"/>
      <c r="J27" s="4"/>
      <c r="K27">
        <f t="shared" si="6"/>
        <v>0</v>
      </c>
      <c r="L27" s="4">
        <f t="shared" si="7"/>
        <v>101</v>
      </c>
    </row>
    <row r="28" spans="1:12" ht="12.75">
      <c r="A28">
        <v>7</v>
      </c>
      <c r="B28" s="13" t="s">
        <v>44</v>
      </c>
      <c r="D28" s="4"/>
      <c r="E28" s="38">
        <f t="shared" si="4"/>
        <v>0</v>
      </c>
      <c r="F28" s="26">
        <v>128</v>
      </c>
      <c r="G28" s="10"/>
      <c r="H28" s="4">
        <f t="shared" si="5"/>
        <v>128</v>
      </c>
      <c r="I28" s="13">
        <v>105</v>
      </c>
      <c r="J28" s="4"/>
      <c r="K28">
        <f t="shared" si="6"/>
        <v>105</v>
      </c>
      <c r="L28" s="4">
        <f t="shared" si="7"/>
        <v>233</v>
      </c>
    </row>
    <row r="29" spans="1:12" ht="12.75">
      <c r="A29">
        <v>8</v>
      </c>
      <c r="B29" s="13" t="s">
        <v>66</v>
      </c>
      <c r="C29">
        <v>119</v>
      </c>
      <c r="D29" s="4"/>
      <c r="E29" s="38">
        <f t="shared" si="4"/>
        <v>119</v>
      </c>
      <c r="F29" s="26"/>
      <c r="H29" s="4">
        <f t="shared" si="5"/>
        <v>0</v>
      </c>
      <c r="I29" s="13">
        <v>112</v>
      </c>
      <c r="J29" s="4"/>
      <c r="K29">
        <f t="shared" si="6"/>
        <v>112</v>
      </c>
      <c r="L29" s="4">
        <f t="shared" si="7"/>
        <v>231</v>
      </c>
    </row>
    <row r="30" spans="1:12" ht="12.75">
      <c r="A30">
        <v>9</v>
      </c>
      <c r="B30" s="15" t="s">
        <v>114</v>
      </c>
      <c r="D30" s="4"/>
      <c r="E30" s="38">
        <f t="shared" si="4"/>
        <v>0</v>
      </c>
      <c r="F30" s="26"/>
      <c r="H30" s="4">
        <f t="shared" si="5"/>
        <v>0</v>
      </c>
      <c r="I30" s="13"/>
      <c r="J30" s="4"/>
      <c r="K30">
        <f t="shared" si="6"/>
        <v>0</v>
      </c>
      <c r="L30" s="4">
        <f t="shared" si="7"/>
        <v>0</v>
      </c>
    </row>
    <row r="31" spans="1:12" ht="12.75">
      <c r="A31" s="2">
        <v>10</v>
      </c>
      <c r="B31" s="13" t="s">
        <v>43</v>
      </c>
      <c r="C31" s="2">
        <v>136</v>
      </c>
      <c r="D31" s="3"/>
      <c r="E31" s="38">
        <f t="shared" si="4"/>
        <v>136</v>
      </c>
      <c r="F31" s="28">
        <v>207</v>
      </c>
      <c r="G31" s="2"/>
      <c r="H31" s="4">
        <f t="shared" si="5"/>
        <v>207</v>
      </c>
      <c r="I31" s="28">
        <v>160</v>
      </c>
      <c r="J31" s="3"/>
      <c r="K31">
        <f t="shared" si="6"/>
        <v>160</v>
      </c>
      <c r="L31" s="4">
        <f t="shared" si="7"/>
        <v>503</v>
      </c>
    </row>
    <row r="32" spans="2:12" ht="12.75">
      <c r="B32" s="4"/>
      <c r="D32" s="4"/>
      <c r="E32" s="7">
        <f>SUM(E22:E31)</f>
        <v>780</v>
      </c>
      <c r="F32" s="4"/>
      <c r="H32" s="4">
        <f>SUM(H22:H31)</f>
        <v>806</v>
      </c>
      <c r="J32" s="4"/>
      <c r="K32" s="7">
        <f>SUM(K22:K31)</f>
        <v>790</v>
      </c>
      <c r="L32" s="3">
        <f>SUM(E32+H32+K32)</f>
        <v>2376</v>
      </c>
    </row>
    <row r="36" ht="12.75">
      <c r="B36" s="11" t="s">
        <v>22</v>
      </c>
    </row>
    <row r="38" spans="1:12" ht="25.5">
      <c r="A38" s="1" t="s">
        <v>0</v>
      </c>
      <c r="B38" s="3" t="s">
        <v>1</v>
      </c>
      <c r="C38" s="2" t="s">
        <v>2</v>
      </c>
      <c r="D38" s="5" t="s">
        <v>3</v>
      </c>
      <c r="E38" s="1" t="s">
        <v>4</v>
      </c>
      <c r="F38" s="3" t="s">
        <v>5</v>
      </c>
      <c r="G38" s="1" t="s">
        <v>3</v>
      </c>
      <c r="H38" s="5" t="s">
        <v>4</v>
      </c>
      <c r="I38" s="2" t="s">
        <v>6</v>
      </c>
      <c r="J38" s="5" t="s">
        <v>3</v>
      </c>
      <c r="K38" s="1" t="s">
        <v>4</v>
      </c>
      <c r="L38" s="5" t="s">
        <v>7</v>
      </c>
    </row>
    <row r="39" spans="1:12" ht="12.75">
      <c r="A39">
        <v>1</v>
      </c>
      <c r="B39" s="13" t="s">
        <v>48</v>
      </c>
      <c r="C39">
        <v>105</v>
      </c>
      <c r="D39" s="4">
        <v>10</v>
      </c>
      <c r="E39" s="38">
        <f>C39+D39</f>
        <v>115</v>
      </c>
      <c r="F39" s="48"/>
      <c r="G39" s="51"/>
      <c r="H39" s="4">
        <f>F39+G39</f>
        <v>0</v>
      </c>
      <c r="I39" s="13"/>
      <c r="J39" s="4"/>
      <c r="K39">
        <f>I39+J39</f>
        <v>0</v>
      </c>
      <c r="L39" s="4">
        <f>E39+H39+K39</f>
        <v>115</v>
      </c>
    </row>
    <row r="40" spans="1:12" ht="12.75">
      <c r="A40">
        <v>2</v>
      </c>
      <c r="B40" s="54" t="s">
        <v>157</v>
      </c>
      <c r="D40" s="4"/>
      <c r="E40" s="38">
        <f aca="true" t="shared" si="8" ref="E40:E47">C40+D40</f>
        <v>0</v>
      </c>
      <c r="F40" s="26">
        <v>136</v>
      </c>
      <c r="G40">
        <v>10</v>
      </c>
      <c r="H40" s="4">
        <f aca="true" t="shared" si="9" ref="H40:H47">F40+G40</f>
        <v>146</v>
      </c>
      <c r="I40" s="13">
        <v>116</v>
      </c>
      <c r="J40" s="4">
        <v>10</v>
      </c>
      <c r="K40">
        <f aca="true" t="shared" si="10" ref="K40:K47">I40+J40</f>
        <v>126</v>
      </c>
      <c r="L40" s="4">
        <f aca="true" t="shared" si="11" ref="L40:L47">E40+H40+K40</f>
        <v>272</v>
      </c>
    </row>
    <row r="41" spans="1:12" ht="12.75">
      <c r="A41">
        <v>3</v>
      </c>
      <c r="B41" s="13" t="s">
        <v>179</v>
      </c>
      <c r="D41" s="4"/>
      <c r="E41" s="38">
        <f t="shared" si="8"/>
        <v>0</v>
      </c>
      <c r="F41" s="26">
        <v>122</v>
      </c>
      <c r="G41" s="51"/>
      <c r="H41" s="4">
        <f t="shared" si="9"/>
        <v>122</v>
      </c>
      <c r="I41" s="13"/>
      <c r="J41" s="4"/>
      <c r="K41">
        <f t="shared" si="10"/>
        <v>0</v>
      </c>
      <c r="L41" s="4">
        <f t="shared" si="11"/>
        <v>122</v>
      </c>
    </row>
    <row r="42" spans="1:12" ht="12.75">
      <c r="A42">
        <v>4</v>
      </c>
      <c r="B42" s="13" t="s">
        <v>45</v>
      </c>
      <c r="D42" s="4"/>
      <c r="E42" s="38">
        <f t="shared" si="8"/>
        <v>0</v>
      </c>
      <c r="F42" s="26">
        <v>107</v>
      </c>
      <c r="G42" s="51"/>
      <c r="H42" s="4">
        <f t="shared" si="9"/>
        <v>107</v>
      </c>
      <c r="I42" s="13"/>
      <c r="J42" s="4"/>
      <c r="K42">
        <f t="shared" si="10"/>
        <v>0</v>
      </c>
      <c r="L42" s="4">
        <f t="shared" si="11"/>
        <v>107</v>
      </c>
    </row>
    <row r="43" spans="1:12" ht="12.75">
      <c r="A43">
        <v>5</v>
      </c>
      <c r="B43" s="15" t="s">
        <v>113</v>
      </c>
      <c r="C43">
        <v>137</v>
      </c>
      <c r="D43" s="4"/>
      <c r="E43" s="38">
        <f t="shared" si="8"/>
        <v>137</v>
      </c>
      <c r="F43" s="26"/>
      <c r="H43" s="4">
        <f t="shared" si="9"/>
        <v>0</v>
      </c>
      <c r="I43" s="13">
        <v>137</v>
      </c>
      <c r="J43" s="4"/>
      <c r="K43">
        <f t="shared" si="10"/>
        <v>137</v>
      </c>
      <c r="L43" s="4">
        <f t="shared" si="11"/>
        <v>274</v>
      </c>
    </row>
    <row r="44" spans="1:12" ht="12.75">
      <c r="A44">
        <v>6</v>
      </c>
      <c r="B44" s="15" t="s">
        <v>114</v>
      </c>
      <c r="C44">
        <v>149</v>
      </c>
      <c r="D44" s="4"/>
      <c r="E44" s="38">
        <f t="shared" si="8"/>
        <v>149</v>
      </c>
      <c r="F44" s="26">
        <v>167</v>
      </c>
      <c r="G44" s="10"/>
      <c r="H44" s="4">
        <f t="shared" si="9"/>
        <v>167</v>
      </c>
      <c r="I44" s="13">
        <v>111</v>
      </c>
      <c r="J44" s="4"/>
      <c r="K44">
        <f t="shared" si="10"/>
        <v>111</v>
      </c>
      <c r="L44" s="4">
        <f t="shared" si="11"/>
        <v>427</v>
      </c>
    </row>
    <row r="45" spans="1:12" ht="12.75">
      <c r="A45">
        <v>7</v>
      </c>
      <c r="B45" s="13" t="s">
        <v>66</v>
      </c>
      <c r="C45">
        <v>163</v>
      </c>
      <c r="D45" s="4"/>
      <c r="E45" s="38">
        <f t="shared" si="8"/>
        <v>163</v>
      </c>
      <c r="F45" s="26">
        <v>116</v>
      </c>
      <c r="G45" s="10"/>
      <c r="H45" s="4">
        <f t="shared" si="9"/>
        <v>116</v>
      </c>
      <c r="I45" s="13">
        <v>117</v>
      </c>
      <c r="J45" s="4"/>
      <c r="K45">
        <f t="shared" si="10"/>
        <v>117</v>
      </c>
      <c r="L45" s="4">
        <f t="shared" si="11"/>
        <v>396</v>
      </c>
    </row>
    <row r="46" spans="1:12" ht="12.75">
      <c r="A46">
        <v>8</v>
      </c>
      <c r="B46" s="13" t="s">
        <v>180</v>
      </c>
      <c r="C46">
        <v>134</v>
      </c>
      <c r="D46" s="4"/>
      <c r="E46" s="38">
        <f t="shared" si="8"/>
        <v>134</v>
      </c>
      <c r="F46" s="26">
        <v>199</v>
      </c>
      <c r="H46" s="4">
        <f t="shared" si="9"/>
        <v>199</v>
      </c>
      <c r="I46" s="13">
        <v>149</v>
      </c>
      <c r="J46" s="4"/>
      <c r="K46">
        <f t="shared" si="10"/>
        <v>149</v>
      </c>
      <c r="L46" s="4">
        <f t="shared" si="11"/>
        <v>482</v>
      </c>
    </row>
    <row r="47" spans="1:12" ht="12.75">
      <c r="A47">
        <v>9</v>
      </c>
      <c r="B47" s="13" t="s">
        <v>43</v>
      </c>
      <c r="C47">
        <v>203</v>
      </c>
      <c r="D47" s="4"/>
      <c r="E47" s="38">
        <f t="shared" si="8"/>
        <v>203</v>
      </c>
      <c r="F47" s="26"/>
      <c r="G47" s="10"/>
      <c r="H47" s="4">
        <f t="shared" si="9"/>
        <v>0</v>
      </c>
      <c r="I47" s="13">
        <v>160</v>
      </c>
      <c r="J47" s="4"/>
      <c r="K47">
        <f t="shared" si="10"/>
        <v>160</v>
      </c>
      <c r="L47" s="4">
        <f t="shared" si="11"/>
        <v>363</v>
      </c>
    </row>
    <row r="48" spans="1:12" ht="12.75">
      <c r="A48" s="2">
        <v>10</v>
      </c>
      <c r="B48" s="3"/>
      <c r="C48" s="2"/>
      <c r="D48" s="3"/>
      <c r="E48" s="2"/>
      <c r="F48" s="3"/>
      <c r="G48" s="2"/>
      <c r="H48" s="3"/>
      <c r="I48" s="2"/>
      <c r="J48" s="3"/>
      <c r="K48" s="2"/>
      <c r="L48" s="3"/>
    </row>
    <row r="49" spans="2:12" ht="12.75">
      <c r="B49" s="4"/>
      <c r="D49" s="4"/>
      <c r="E49" s="7">
        <f>SUM(E39:E48)</f>
        <v>901</v>
      </c>
      <c r="F49" s="4"/>
      <c r="H49" s="4">
        <f>SUM(H39:H48)</f>
        <v>857</v>
      </c>
      <c r="J49" s="4"/>
      <c r="K49" s="7">
        <f>SUM(K39:K48)</f>
        <v>800</v>
      </c>
      <c r="L49" s="6">
        <f>SUM(E49+H49+K49)</f>
        <v>2558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19">
      <selection activeCell="R39" sqref="R39"/>
    </sheetView>
  </sheetViews>
  <sheetFormatPr defaultColWidth="11.421875" defaultRowHeight="12.75"/>
  <cols>
    <col min="1" max="1" width="3.57421875" style="0" customWidth="1"/>
    <col min="2" max="2" width="17.7109375" style="0" bestFit="1" customWidth="1"/>
    <col min="3" max="3" width="7.57421875" style="0" customWidth="1"/>
    <col min="4" max="4" width="9.8515625" style="0" bestFit="1" customWidth="1"/>
    <col min="5" max="5" width="7.140625" style="0" bestFit="1" customWidth="1"/>
    <col min="6" max="6" width="8.421875" style="0" customWidth="1"/>
    <col min="7" max="7" width="9.8515625" style="0" bestFit="1" customWidth="1"/>
    <col min="8" max="8" width="7.140625" style="0" bestFit="1" customWidth="1"/>
    <col min="9" max="9" width="8.57421875" style="0" customWidth="1"/>
    <col min="10" max="10" width="9.8515625" style="0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10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5.5">
      <c r="A6" s="1" t="s">
        <v>0</v>
      </c>
      <c r="B6" s="3" t="s">
        <v>1</v>
      </c>
      <c r="C6" s="2" t="s">
        <v>2</v>
      </c>
      <c r="D6" s="5" t="s">
        <v>3</v>
      </c>
      <c r="E6" s="1" t="s">
        <v>4</v>
      </c>
      <c r="F6" s="3" t="s">
        <v>5</v>
      </c>
      <c r="G6" s="1" t="s">
        <v>3</v>
      </c>
      <c r="H6" s="5" t="s">
        <v>4</v>
      </c>
      <c r="I6" s="2" t="s">
        <v>6</v>
      </c>
      <c r="J6" s="5" t="s">
        <v>3</v>
      </c>
      <c r="K6" s="1" t="s">
        <v>4</v>
      </c>
      <c r="L6" s="5" t="s">
        <v>7</v>
      </c>
    </row>
    <row r="7" spans="1:12" ht="12.75">
      <c r="A7">
        <v>1</v>
      </c>
      <c r="B7" s="63" t="s">
        <v>136</v>
      </c>
      <c r="C7">
        <v>174</v>
      </c>
      <c r="D7" s="4">
        <v>10</v>
      </c>
      <c r="E7">
        <f aca="true" t="shared" si="0" ref="E7:E16">SUM(C7:D7)</f>
        <v>184</v>
      </c>
      <c r="F7" s="4">
        <v>145</v>
      </c>
      <c r="G7" s="10">
        <v>10</v>
      </c>
      <c r="H7" s="4">
        <f aca="true" t="shared" si="1" ref="H7:H16">SUM(F7:G7)</f>
        <v>155</v>
      </c>
      <c r="I7" s="10">
        <v>165</v>
      </c>
      <c r="J7" s="4">
        <v>10</v>
      </c>
      <c r="K7">
        <f aca="true" t="shared" si="2" ref="K7:K16">SUM(I7:J7)</f>
        <v>175</v>
      </c>
      <c r="L7" s="4">
        <f aca="true" t="shared" si="3" ref="L7:L16">SUM(K7,H7,E7)</f>
        <v>514</v>
      </c>
    </row>
    <row r="8" spans="1:12" ht="12.75">
      <c r="A8">
        <v>2</v>
      </c>
      <c r="B8" s="63" t="s">
        <v>84</v>
      </c>
      <c r="C8">
        <v>107</v>
      </c>
      <c r="D8" s="4"/>
      <c r="E8">
        <f t="shared" si="0"/>
        <v>107</v>
      </c>
      <c r="F8" s="4">
        <v>135</v>
      </c>
      <c r="H8" s="4">
        <f t="shared" si="1"/>
        <v>135</v>
      </c>
      <c r="I8" s="29">
        <v>134</v>
      </c>
      <c r="J8" s="4"/>
      <c r="K8">
        <f t="shared" si="2"/>
        <v>134</v>
      </c>
      <c r="L8" s="4">
        <f t="shared" si="3"/>
        <v>376</v>
      </c>
    </row>
    <row r="9" spans="1:12" ht="12.75">
      <c r="A9">
        <v>3</v>
      </c>
      <c r="B9" s="64" t="s">
        <v>52</v>
      </c>
      <c r="C9">
        <v>101</v>
      </c>
      <c r="D9" s="4">
        <v>10</v>
      </c>
      <c r="E9">
        <f t="shared" si="0"/>
        <v>111</v>
      </c>
      <c r="F9" s="4">
        <v>98</v>
      </c>
      <c r="G9">
        <v>10</v>
      </c>
      <c r="H9" s="4">
        <f t="shared" si="1"/>
        <v>108</v>
      </c>
      <c r="I9" s="10">
        <v>128</v>
      </c>
      <c r="J9" s="4">
        <v>10</v>
      </c>
      <c r="K9">
        <f t="shared" si="2"/>
        <v>138</v>
      </c>
      <c r="L9" s="4">
        <f t="shared" si="3"/>
        <v>357</v>
      </c>
    </row>
    <row r="10" spans="1:12" ht="12.75">
      <c r="A10">
        <v>4</v>
      </c>
      <c r="B10" s="63" t="s">
        <v>62</v>
      </c>
      <c r="C10">
        <v>149</v>
      </c>
      <c r="D10" s="4"/>
      <c r="E10">
        <f t="shared" si="0"/>
        <v>149</v>
      </c>
      <c r="F10" s="4">
        <v>133</v>
      </c>
      <c r="H10" s="4">
        <f t="shared" si="1"/>
        <v>133</v>
      </c>
      <c r="I10" s="7">
        <v>155</v>
      </c>
      <c r="J10" s="4"/>
      <c r="K10">
        <f t="shared" si="2"/>
        <v>155</v>
      </c>
      <c r="L10" s="4">
        <f t="shared" si="3"/>
        <v>437</v>
      </c>
    </row>
    <row r="11" spans="1:12" ht="12.75">
      <c r="A11">
        <v>5</v>
      </c>
      <c r="B11" s="63" t="s">
        <v>78</v>
      </c>
      <c r="C11">
        <v>100</v>
      </c>
      <c r="D11" s="4"/>
      <c r="E11">
        <f t="shared" si="0"/>
        <v>100</v>
      </c>
      <c r="F11" s="4">
        <v>146</v>
      </c>
      <c r="G11" s="51"/>
      <c r="H11" s="4">
        <f t="shared" si="1"/>
        <v>146</v>
      </c>
      <c r="I11" s="10">
        <v>114</v>
      </c>
      <c r="J11" s="4"/>
      <c r="K11">
        <f t="shared" si="2"/>
        <v>114</v>
      </c>
      <c r="L11" s="4">
        <f t="shared" si="3"/>
        <v>360</v>
      </c>
    </row>
    <row r="12" spans="1:12" ht="12.75">
      <c r="A12">
        <v>6</v>
      </c>
      <c r="B12" s="65" t="s">
        <v>98</v>
      </c>
      <c r="C12">
        <v>152</v>
      </c>
      <c r="D12" s="4"/>
      <c r="E12">
        <f t="shared" si="0"/>
        <v>152</v>
      </c>
      <c r="F12" s="4">
        <v>116</v>
      </c>
      <c r="H12" s="4">
        <f t="shared" si="1"/>
        <v>116</v>
      </c>
      <c r="I12" s="4">
        <v>128</v>
      </c>
      <c r="J12" s="4"/>
      <c r="K12">
        <f t="shared" si="2"/>
        <v>128</v>
      </c>
      <c r="L12" s="4">
        <f t="shared" si="3"/>
        <v>396</v>
      </c>
    </row>
    <row r="13" spans="1:12" ht="12.75">
      <c r="A13">
        <v>7</v>
      </c>
      <c r="B13" s="26"/>
      <c r="D13" s="4"/>
      <c r="E13">
        <f t="shared" si="0"/>
        <v>0</v>
      </c>
      <c r="F13" s="4"/>
      <c r="G13" s="4"/>
      <c r="H13" s="4">
        <f t="shared" si="1"/>
        <v>0</v>
      </c>
      <c r="I13" s="10"/>
      <c r="J13" s="4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26"/>
      <c r="D14" s="4"/>
      <c r="E14">
        <f t="shared" si="0"/>
        <v>0</v>
      </c>
      <c r="F14" s="4"/>
      <c r="H14" s="4">
        <f t="shared" si="1"/>
        <v>0</v>
      </c>
      <c r="I14" s="4"/>
      <c r="J14" s="4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4"/>
      <c r="D15" s="4"/>
      <c r="E15">
        <f t="shared" si="0"/>
        <v>0</v>
      </c>
      <c r="F15" s="4"/>
      <c r="H15" s="4">
        <f t="shared" si="1"/>
        <v>0</v>
      </c>
      <c r="I15" s="10"/>
      <c r="J15" s="4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3"/>
      <c r="E16" s="2">
        <f t="shared" si="0"/>
        <v>0</v>
      </c>
      <c r="F16" s="3"/>
      <c r="G16" s="2"/>
      <c r="H16" s="3">
        <f t="shared" si="1"/>
        <v>0</v>
      </c>
      <c r="I16" s="2"/>
      <c r="J16" s="3"/>
      <c r="K16" s="2">
        <f t="shared" si="2"/>
        <v>0</v>
      </c>
      <c r="L16" s="3">
        <f t="shared" si="3"/>
        <v>0</v>
      </c>
    </row>
    <row r="17" spans="2:12" ht="12.75">
      <c r="B17" s="4"/>
      <c r="D17" s="4"/>
      <c r="E17" s="7">
        <f>SUM(E7:E16)</f>
        <v>803</v>
      </c>
      <c r="F17" s="4"/>
      <c r="H17" s="4">
        <f>SUM(H7:H16)</f>
        <v>793</v>
      </c>
      <c r="J17" s="4"/>
      <c r="K17" s="7">
        <f>SUM(K7:K16)</f>
        <v>844</v>
      </c>
      <c r="L17" s="6">
        <f>SUM(E17+H17+K17)</f>
        <v>2440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5" t="s">
        <v>3</v>
      </c>
      <c r="E22" s="1" t="s">
        <v>4</v>
      </c>
      <c r="F22" s="3" t="s">
        <v>5</v>
      </c>
      <c r="G22" s="1" t="s">
        <v>3</v>
      </c>
      <c r="H22" s="5" t="s">
        <v>4</v>
      </c>
      <c r="I22" s="2" t="s">
        <v>6</v>
      </c>
      <c r="J22" s="5" t="s">
        <v>3</v>
      </c>
      <c r="K22" s="1" t="s">
        <v>4</v>
      </c>
      <c r="L22" s="5" t="s">
        <v>7</v>
      </c>
    </row>
    <row r="23" spans="1:12" ht="12.75">
      <c r="A23" s="30">
        <v>1</v>
      </c>
      <c r="B23" s="4" t="s">
        <v>162</v>
      </c>
      <c r="C23" s="13">
        <v>138</v>
      </c>
      <c r="D23" s="13">
        <v>10</v>
      </c>
      <c r="E23">
        <f>C23+D23</f>
        <v>148</v>
      </c>
      <c r="F23" s="13">
        <v>142</v>
      </c>
      <c r="G23" s="16">
        <v>10</v>
      </c>
      <c r="H23" s="4">
        <f>F23+G23</f>
        <v>152</v>
      </c>
      <c r="I23" s="13">
        <v>156</v>
      </c>
      <c r="J23" s="4">
        <v>10</v>
      </c>
      <c r="K23">
        <f>I23+J23</f>
        <v>166</v>
      </c>
      <c r="L23" s="4">
        <f>E23+H23+K23</f>
        <v>466</v>
      </c>
    </row>
    <row r="24" spans="1:12" ht="12.75">
      <c r="A24" s="31">
        <v>2</v>
      </c>
      <c r="B24" s="63" t="s">
        <v>136</v>
      </c>
      <c r="C24" s="13">
        <v>119</v>
      </c>
      <c r="D24" s="13">
        <v>10</v>
      </c>
      <c r="E24">
        <f aca="true" t="shared" si="4" ref="E24:E32">C24+D24</f>
        <v>129</v>
      </c>
      <c r="F24" s="13">
        <v>151</v>
      </c>
      <c r="G24" s="16">
        <v>10</v>
      </c>
      <c r="H24" s="4">
        <f aca="true" t="shared" si="5" ref="H24:H32">F24+G24</f>
        <v>161</v>
      </c>
      <c r="I24" s="13">
        <v>144</v>
      </c>
      <c r="J24" s="4">
        <v>10</v>
      </c>
      <c r="K24">
        <f aca="true" t="shared" si="6" ref="K24:K32">I24+J24</f>
        <v>154</v>
      </c>
      <c r="L24" s="4">
        <f aca="true" t="shared" si="7" ref="L24:L32">E24+H24+K24</f>
        <v>444</v>
      </c>
    </row>
    <row r="25" spans="1:12" ht="12.75">
      <c r="A25" s="31">
        <v>3</v>
      </c>
      <c r="B25" s="63" t="s">
        <v>62</v>
      </c>
      <c r="C25" s="13">
        <v>89</v>
      </c>
      <c r="D25" s="13"/>
      <c r="E25">
        <f t="shared" si="4"/>
        <v>89</v>
      </c>
      <c r="F25" s="13">
        <v>141</v>
      </c>
      <c r="G25" s="16"/>
      <c r="H25" s="4">
        <f t="shared" si="5"/>
        <v>141</v>
      </c>
      <c r="I25" s="13">
        <v>174</v>
      </c>
      <c r="J25" s="4"/>
      <c r="K25">
        <f t="shared" si="6"/>
        <v>174</v>
      </c>
      <c r="L25" s="4">
        <f t="shared" si="7"/>
        <v>404</v>
      </c>
    </row>
    <row r="26" spans="1:12" ht="12.75">
      <c r="A26" s="31">
        <v>4</v>
      </c>
      <c r="B26" s="63" t="s">
        <v>84</v>
      </c>
      <c r="C26" s="13">
        <v>124</v>
      </c>
      <c r="D26" s="13"/>
      <c r="E26">
        <f t="shared" si="4"/>
        <v>124</v>
      </c>
      <c r="F26" s="13">
        <v>140</v>
      </c>
      <c r="G26" s="12"/>
      <c r="H26" s="4">
        <f t="shared" si="5"/>
        <v>140</v>
      </c>
      <c r="I26" s="13">
        <v>108</v>
      </c>
      <c r="J26" s="4"/>
      <c r="K26">
        <f t="shared" si="6"/>
        <v>108</v>
      </c>
      <c r="L26" s="4">
        <f t="shared" si="7"/>
        <v>372</v>
      </c>
    </row>
    <row r="27" spans="1:12" ht="12.75">
      <c r="A27" s="31">
        <v>5</v>
      </c>
      <c r="B27" s="64" t="s">
        <v>52</v>
      </c>
      <c r="C27" s="13">
        <v>130</v>
      </c>
      <c r="D27" s="13">
        <v>10</v>
      </c>
      <c r="E27">
        <f t="shared" si="4"/>
        <v>140</v>
      </c>
      <c r="F27" s="13">
        <v>126</v>
      </c>
      <c r="G27" s="12">
        <v>10</v>
      </c>
      <c r="H27" s="4">
        <f t="shared" si="5"/>
        <v>136</v>
      </c>
      <c r="I27" s="13">
        <v>125</v>
      </c>
      <c r="J27" s="4">
        <v>10</v>
      </c>
      <c r="K27">
        <f t="shared" si="6"/>
        <v>135</v>
      </c>
      <c r="L27" s="4">
        <f t="shared" si="7"/>
        <v>411</v>
      </c>
    </row>
    <row r="28" spans="1:12" ht="12.75">
      <c r="A28" s="31">
        <v>6</v>
      </c>
      <c r="B28" s="63" t="s">
        <v>78</v>
      </c>
      <c r="C28" s="13">
        <v>147</v>
      </c>
      <c r="D28" s="13"/>
      <c r="E28">
        <f t="shared" si="4"/>
        <v>147</v>
      </c>
      <c r="F28" s="13">
        <v>142</v>
      </c>
      <c r="G28" s="12"/>
      <c r="H28" s="4">
        <f t="shared" si="5"/>
        <v>142</v>
      </c>
      <c r="I28" s="13">
        <v>133</v>
      </c>
      <c r="J28" s="4"/>
      <c r="K28">
        <f t="shared" si="6"/>
        <v>133</v>
      </c>
      <c r="L28" s="4">
        <f t="shared" si="7"/>
        <v>422</v>
      </c>
    </row>
    <row r="29" spans="1:12" ht="12.75">
      <c r="A29" s="31">
        <v>7</v>
      </c>
      <c r="B29" s="26"/>
      <c r="C29" s="13"/>
      <c r="D29" s="13"/>
      <c r="E29">
        <f t="shared" si="4"/>
        <v>0</v>
      </c>
      <c r="F29" s="13"/>
      <c r="G29" s="12"/>
      <c r="H29" s="4">
        <f t="shared" si="5"/>
        <v>0</v>
      </c>
      <c r="I29" s="13"/>
      <c r="J29" s="4"/>
      <c r="K29">
        <f t="shared" si="6"/>
        <v>0</v>
      </c>
      <c r="L29" s="4">
        <f t="shared" si="7"/>
        <v>0</v>
      </c>
    </row>
    <row r="30" spans="1:12" ht="12.75">
      <c r="A30" s="31">
        <v>8</v>
      </c>
      <c r="B30" s="26"/>
      <c r="C30" s="13"/>
      <c r="D30" s="13"/>
      <c r="E30">
        <f t="shared" si="4"/>
        <v>0</v>
      </c>
      <c r="F30" s="13"/>
      <c r="G30" s="12"/>
      <c r="H30" s="4">
        <f t="shared" si="5"/>
        <v>0</v>
      </c>
      <c r="I30" s="13"/>
      <c r="J30" s="4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4"/>
      <c r="D31" s="4"/>
      <c r="E31">
        <f t="shared" si="4"/>
        <v>0</v>
      </c>
      <c r="F31" s="13"/>
      <c r="G31" s="51"/>
      <c r="H31" s="4">
        <f t="shared" si="5"/>
        <v>0</v>
      </c>
      <c r="I31" s="13"/>
      <c r="J31" s="31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3"/>
      <c r="E32">
        <f t="shared" si="4"/>
        <v>0</v>
      </c>
      <c r="F32" s="3"/>
      <c r="G32" s="2"/>
      <c r="H32" s="4">
        <f t="shared" si="5"/>
        <v>0</v>
      </c>
      <c r="I32" s="2"/>
      <c r="J32" s="3"/>
      <c r="K32">
        <f t="shared" si="6"/>
        <v>0</v>
      </c>
      <c r="L32" s="4">
        <f t="shared" si="7"/>
        <v>0</v>
      </c>
    </row>
    <row r="33" spans="2:12" ht="12.75">
      <c r="B33" s="4"/>
      <c r="D33" s="4"/>
      <c r="E33" s="7">
        <f>SUM(E23:E32)</f>
        <v>777</v>
      </c>
      <c r="F33" s="4"/>
      <c r="H33" s="4">
        <f>SUM(H23:H32)</f>
        <v>872</v>
      </c>
      <c r="J33" s="4"/>
      <c r="K33" s="7">
        <f>SUM(K23:K32)</f>
        <v>870</v>
      </c>
      <c r="L33" s="6">
        <f>SUM(E33+H33+K33)</f>
        <v>2519</v>
      </c>
    </row>
    <row r="37" ht="12.75">
      <c r="B37" s="11" t="s">
        <v>22</v>
      </c>
    </row>
    <row r="39" spans="1:12" ht="25.5">
      <c r="A39" s="1" t="s">
        <v>0</v>
      </c>
      <c r="B39" s="3" t="s">
        <v>1</v>
      </c>
      <c r="C39" s="2" t="s">
        <v>2</v>
      </c>
      <c r="D39" s="5" t="s">
        <v>3</v>
      </c>
      <c r="E39" s="1" t="s">
        <v>4</v>
      </c>
      <c r="F39" s="3" t="s">
        <v>5</v>
      </c>
      <c r="G39" s="1" t="s">
        <v>3</v>
      </c>
      <c r="H39" s="5" t="s">
        <v>4</v>
      </c>
      <c r="I39" s="2" t="s">
        <v>6</v>
      </c>
      <c r="J39" s="5" t="s">
        <v>3</v>
      </c>
      <c r="K39" s="1" t="s">
        <v>4</v>
      </c>
      <c r="L39" s="5" t="s">
        <v>7</v>
      </c>
    </row>
    <row r="40" spans="1:12" ht="12.75">
      <c r="A40">
        <v>1</v>
      </c>
      <c r="B40" s="65" t="s">
        <v>98</v>
      </c>
      <c r="C40">
        <v>147</v>
      </c>
      <c r="D40" s="4"/>
      <c r="E40">
        <f aca="true" t="shared" si="8" ref="E40:E46">SUM(C40:D40)</f>
        <v>147</v>
      </c>
      <c r="F40" s="4">
        <v>167</v>
      </c>
      <c r="G40" s="10"/>
      <c r="H40" s="4">
        <f aca="true" t="shared" si="9" ref="H40:H46">SUM(F40:G40)</f>
        <v>167</v>
      </c>
      <c r="I40" s="10">
        <v>126</v>
      </c>
      <c r="J40" s="4"/>
      <c r="K40">
        <f aca="true" t="shared" si="10" ref="K40:K46">SUM(I40:J40)</f>
        <v>126</v>
      </c>
      <c r="L40" s="4">
        <f aca="true" t="shared" si="11" ref="L40:L46">SUM(K40,H40,E40)</f>
        <v>440</v>
      </c>
    </row>
    <row r="41" spans="1:12" ht="12.75">
      <c r="A41">
        <v>2</v>
      </c>
      <c r="B41" s="63" t="s">
        <v>136</v>
      </c>
      <c r="C41">
        <v>171</v>
      </c>
      <c r="D41" s="4">
        <v>10</v>
      </c>
      <c r="E41">
        <f t="shared" si="8"/>
        <v>181</v>
      </c>
      <c r="F41" s="4">
        <v>124</v>
      </c>
      <c r="G41" s="51">
        <v>10</v>
      </c>
      <c r="H41" s="4">
        <f t="shared" si="9"/>
        <v>134</v>
      </c>
      <c r="I41" s="10">
        <v>132</v>
      </c>
      <c r="J41" s="4">
        <v>10</v>
      </c>
      <c r="K41">
        <f t="shared" si="10"/>
        <v>142</v>
      </c>
      <c r="L41" s="4">
        <f t="shared" si="11"/>
        <v>457</v>
      </c>
    </row>
    <row r="42" spans="1:12" ht="12.75">
      <c r="A42">
        <v>3</v>
      </c>
      <c r="B42" s="63" t="s">
        <v>84</v>
      </c>
      <c r="C42">
        <v>118</v>
      </c>
      <c r="D42" s="4"/>
      <c r="E42">
        <f t="shared" si="8"/>
        <v>118</v>
      </c>
      <c r="F42" s="4">
        <v>102</v>
      </c>
      <c r="H42" s="4">
        <f t="shared" si="9"/>
        <v>102</v>
      </c>
      <c r="I42" s="29">
        <v>136</v>
      </c>
      <c r="J42" s="4"/>
      <c r="K42">
        <f t="shared" si="10"/>
        <v>136</v>
      </c>
      <c r="L42" s="4">
        <f t="shared" si="11"/>
        <v>356</v>
      </c>
    </row>
    <row r="43" spans="1:12" ht="12.75">
      <c r="A43">
        <v>4</v>
      </c>
      <c r="B43" s="54" t="s">
        <v>184</v>
      </c>
      <c r="C43">
        <v>128</v>
      </c>
      <c r="D43" s="4"/>
      <c r="E43">
        <f t="shared" si="8"/>
        <v>128</v>
      </c>
      <c r="F43" s="4">
        <v>173</v>
      </c>
      <c r="G43" s="51"/>
      <c r="H43" s="4">
        <f t="shared" si="9"/>
        <v>173</v>
      </c>
      <c r="I43" s="10">
        <v>146</v>
      </c>
      <c r="J43" s="4"/>
      <c r="K43">
        <f t="shared" si="10"/>
        <v>146</v>
      </c>
      <c r="L43" s="4">
        <f t="shared" si="11"/>
        <v>447</v>
      </c>
    </row>
    <row r="44" spans="1:12" ht="12.75">
      <c r="A44">
        <v>5</v>
      </c>
      <c r="B44" s="64" t="s">
        <v>52</v>
      </c>
      <c r="C44">
        <v>121</v>
      </c>
      <c r="D44" s="4">
        <v>10</v>
      </c>
      <c r="E44">
        <f t="shared" si="8"/>
        <v>131</v>
      </c>
      <c r="F44" s="4">
        <v>107</v>
      </c>
      <c r="G44" s="51">
        <v>10</v>
      </c>
      <c r="H44" s="4">
        <f t="shared" si="9"/>
        <v>117</v>
      </c>
      <c r="I44" s="4">
        <v>132</v>
      </c>
      <c r="J44" s="4">
        <v>10</v>
      </c>
      <c r="K44">
        <f t="shared" si="10"/>
        <v>142</v>
      </c>
      <c r="L44" s="4">
        <f t="shared" si="11"/>
        <v>390</v>
      </c>
    </row>
    <row r="45" spans="1:12" ht="12.75">
      <c r="A45">
        <v>6</v>
      </c>
      <c r="B45" s="63" t="s">
        <v>62</v>
      </c>
      <c r="C45">
        <v>120</v>
      </c>
      <c r="D45" s="4"/>
      <c r="E45">
        <f t="shared" si="8"/>
        <v>120</v>
      </c>
      <c r="F45" s="4">
        <v>109</v>
      </c>
      <c r="G45" s="4"/>
      <c r="H45" s="4">
        <f t="shared" si="9"/>
        <v>109</v>
      </c>
      <c r="I45" s="10">
        <v>104</v>
      </c>
      <c r="J45" s="4"/>
      <c r="K45">
        <f t="shared" si="10"/>
        <v>104</v>
      </c>
      <c r="L45" s="4">
        <f t="shared" si="11"/>
        <v>333</v>
      </c>
    </row>
    <row r="46" spans="1:12" ht="12.75">
      <c r="A46">
        <v>7</v>
      </c>
      <c r="B46" s="13"/>
      <c r="D46" s="4"/>
      <c r="E46">
        <f t="shared" si="8"/>
        <v>0</v>
      </c>
      <c r="F46" s="4"/>
      <c r="G46" s="10"/>
      <c r="H46" s="4">
        <f t="shared" si="9"/>
        <v>0</v>
      </c>
      <c r="I46" s="4"/>
      <c r="J46" s="4"/>
      <c r="K46">
        <f t="shared" si="10"/>
        <v>0</v>
      </c>
      <c r="L46" s="4">
        <f t="shared" si="11"/>
        <v>0</v>
      </c>
    </row>
    <row r="47" spans="1:12" ht="12.75">
      <c r="A47">
        <v>8</v>
      </c>
      <c r="B47" s="4"/>
      <c r="D47" s="4"/>
      <c r="E47">
        <f>SUM(C47:D47)</f>
        <v>0</v>
      </c>
      <c r="F47" s="4"/>
      <c r="H47" s="4">
        <f>SUM(F47:G47)</f>
        <v>0</v>
      </c>
      <c r="I47" s="10"/>
      <c r="J47" s="4"/>
      <c r="K47">
        <f>SUM(I47:J47)</f>
        <v>0</v>
      </c>
      <c r="L47" s="4">
        <f>SUM(K47,H47,E47)</f>
        <v>0</v>
      </c>
    </row>
    <row r="48" spans="2:12" ht="12.75">
      <c r="B48" s="4"/>
      <c r="D48" s="4"/>
      <c r="E48" s="7">
        <f>SUM(E40:E47)</f>
        <v>825</v>
      </c>
      <c r="F48" s="4"/>
      <c r="H48" s="4">
        <f>SUM(H40:H47)</f>
        <v>802</v>
      </c>
      <c r="J48" s="4"/>
      <c r="K48" s="7">
        <f>SUM(K40:K47)</f>
        <v>796</v>
      </c>
      <c r="L48" s="6">
        <f>SUM(E48+H48+K48)</f>
        <v>2423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48"/>
  <sheetViews>
    <sheetView zoomScalePageLayoutView="0" workbookViewId="0" topLeftCell="A4">
      <selection activeCell="O23" sqref="O23"/>
    </sheetView>
  </sheetViews>
  <sheetFormatPr defaultColWidth="11.421875" defaultRowHeight="12.75"/>
  <cols>
    <col min="1" max="1" width="3.57421875" style="0" customWidth="1"/>
    <col min="2" max="2" width="17.421875" style="0" bestFit="1" customWidth="1"/>
    <col min="3" max="3" width="7.57421875" style="0" customWidth="1"/>
    <col min="4" max="4" width="9.8515625" style="12" bestFit="1" customWidth="1"/>
    <col min="5" max="5" width="7.140625" style="0" bestFit="1" customWidth="1"/>
    <col min="6" max="6" width="8.421875" style="12" customWidth="1"/>
    <col min="7" max="7" width="9.8515625" style="12" bestFit="1" customWidth="1"/>
    <col min="8" max="8" width="7.140625" style="0" bestFit="1" customWidth="1"/>
    <col min="9" max="9" width="8.57421875" style="12" customWidth="1"/>
    <col min="10" max="10" width="9.8515625" style="12" bestFit="1" customWidth="1"/>
    <col min="11" max="11" width="7.140625" style="0" bestFit="1" customWidth="1"/>
    <col min="12" max="12" width="8.8515625" style="0" bestFit="1" customWidth="1"/>
  </cols>
  <sheetData>
    <row r="1" ht="15.75">
      <c r="A1" s="8" t="s">
        <v>39</v>
      </c>
    </row>
    <row r="2" ht="15.75">
      <c r="A2" s="8"/>
    </row>
    <row r="3" ht="15.75">
      <c r="A3" s="8"/>
    </row>
    <row r="4" spans="1:2" ht="15.75">
      <c r="A4" s="8"/>
      <c r="B4" s="11" t="s">
        <v>20</v>
      </c>
    </row>
    <row r="6" spans="1:12" ht="26.25" thickBot="1">
      <c r="A6" s="1" t="s">
        <v>0</v>
      </c>
      <c r="B6" s="3" t="s">
        <v>1</v>
      </c>
      <c r="C6" s="2" t="s">
        <v>2</v>
      </c>
      <c r="D6" s="80" t="s">
        <v>3</v>
      </c>
      <c r="E6" s="1" t="s">
        <v>4</v>
      </c>
      <c r="F6" s="15" t="s">
        <v>5</v>
      </c>
      <c r="G6" s="81" t="s">
        <v>3</v>
      </c>
      <c r="H6" s="5" t="s">
        <v>4</v>
      </c>
      <c r="I6" s="14" t="s">
        <v>6</v>
      </c>
      <c r="J6" s="80" t="s">
        <v>3</v>
      </c>
      <c r="K6" s="1" t="s">
        <v>4</v>
      </c>
      <c r="L6" s="5" t="s">
        <v>7</v>
      </c>
    </row>
    <row r="7" spans="1:12" ht="12.75">
      <c r="A7" s="30">
        <v>1</v>
      </c>
      <c r="B7" s="26" t="s">
        <v>166</v>
      </c>
      <c r="C7" s="12">
        <v>104</v>
      </c>
      <c r="D7" s="13">
        <v>10</v>
      </c>
      <c r="E7">
        <f aca="true" t="shared" si="0" ref="E7:E16">SUM(C7:D7)</f>
        <v>114</v>
      </c>
      <c r="F7" s="13">
        <v>96</v>
      </c>
      <c r="G7" s="25">
        <v>10</v>
      </c>
      <c r="H7" s="4">
        <f aca="true" t="shared" si="1" ref="H7:H16">SUM(F7:G7)</f>
        <v>106</v>
      </c>
      <c r="I7" s="50">
        <v>116</v>
      </c>
      <c r="J7" s="13">
        <v>10</v>
      </c>
      <c r="K7">
        <f aca="true" t="shared" si="2" ref="K7:K16">SUM(I7:J7)</f>
        <v>126</v>
      </c>
      <c r="L7" s="4">
        <f aca="true" t="shared" si="3" ref="L7:L16">SUM(K7,H7,E7)</f>
        <v>346</v>
      </c>
    </row>
    <row r="8" spans="1:12" ht="12.75">
      <c r="A8" s="31">
        <v>2</v>
      </c>
      <c r="B8" s="26" t="s">
        <v>165</v>
      </c>
      <c r="C8" s="12">
        <v>70</v>
      </c>
      <c r="D8" s="13">
        <v>10</v>
      </c>
      <c r="E8">
        <f t="shared" si="0"/>
        <v>80</v>
      </c>
      <c r="F8" s="13">
        <v>92</v>
      </c>
      <c r="G8" s="27">
        <v>10</v>
      </c>
      <c r="H8" s="4">
        <f t="shared" si="1"/>
        <v>102</v>
      </c>
      <c r="I8" s="16">
        <v>89</v>
      </c>
      <c r="J8" s="13">
        <v>10</v>
      </c>
      <c r="K8">
        <f t="shared" si="2"/>
        <v>99</v>
      </c>
      <c r="L8" s="4">
        <f t="shared" si="3"/>
        <v>281</v>
      </c>
    </row>
    <row r="9" spans="1:12" ht="12.75">
      <c r="A9" s="31">
        <v>3</v>
      </c>
      <c r="B9" s="26" t="s">
        <v>163</v>
      </c>
      <c r="C9" s="12">
        <v>109</v>
      </c>
      <c r="D9" s="13"/>
      <c r="E9">
        <f t="shared" si="0"/>
        <v>109</v>
      </c>
      <c r="F9" s="13">
        <v>177</v>
      </c>
      <c r="G9" s="25"/>
      <c r="H9" s="4">
        <f t="shared" si="1"/>
        <v>177</v>
      </c>
      <c r="I9" s="16">
        <v>118</v>
      </c>
      <c r="J9" s="13"/>
      <c r="K9">
        <f t="shared" si="2"/>
        <v>118</v>
      </c>
      <c r="L9" s="4">
        <f t="shared" si="3"/>
        <v>404</v>
      </c>
    </row>
    <row r="10" spans="1:12" ht="12.75">
      <c r="A10" s="31">
        <v>4</v>
      </c>
      <c r="B10" s="26" t="s">
        <v>64</v>
      </c>
      <c r="C10" s="12">
        <v>97</v>
      </c>
      <c r="D10" s="13"/>
      <c r="E10">
        <f t="shared" si="0"/>
        <v>97</v>
      </c>
      <c r="F10" s="13">
        <v>73</v>
      </c>
      <c r="H10" s="4">
        <f t="shared" si="1"/>
        <v>73</v>
      </c>
      <c r="I10" s="16">
        <v>145</v>
      </c>
      <c r="J10" s="13"/>
      <c r="K10">
        <f t="shared" si="2"/>
        <v>145</v>
      </c>
      <c r="L10" s="4">
        <f t="shared" si="3"/>
        <v>315</v>
      </c>
    </row>
    <row r="11" spans="1:12" ht="12.75">
      <c r="A11" s="31">
        <v>5</v>
      </c>
      <c r="B11" s="26" t="s">
        <v>164</v>
      </c>
      <c r="C11" s="12">
        <v>89</v>
      </c>
      <c r="D11" s="13"/>
      <c r="E11">
        <f t="shared" si="0"/>
        <v>89</v>
      </c>
      <c r="F11" s="13">
        <v>118</v>
      </c>
      <c r="G11" s="13"/>
      <c r="H11" s="4">
        <f t="shared" si="1"/>
        <v>118</v>
      </c>
      <c r="I11" s="16">
        <v>90</v>
      </c>
      <c r="J11" s="13"/>
      <c r="K11">
        <f t="shared" si="2"/>
        <v>90</v>
      </c>
      <c r="L11" s="4">
        <f t="shared" si="3"/>
        <v>297</v>
      </c>
    </row>
    <row r="12" spans="1:12" ht="12.75">
      <c r="A12" s="31">
        <v>6</v>
      </c>
      <c r="B12" s="26" t="s">
        <v>137</v>
      </c>
      <c r="C12" s="12">
        <v>81</v>
      </c>
      <c r="D12" s="13"/>
      <c r="E12">
        <f t="shared" si="0"/>
        <v>81</v>
      </c>
      <c r="F12" s="13">
        <v>100</v>
      </c>
      <c r="G12" s="26"/>
      <c r="H12" s="20">
        <f t="shared" si="1"/>
        <v>100</v>
      </c>
      <c r="I12" s="13">
        <v>76</v>
      </c>
      <c r="J12" s="26"/>
      <c r="K12">
        <f t="shared" si="2"/>
        <v>76</v>
      </c>
      <c r="L12" s="4">
        <f t="shared" si="3"/>
        <v>257</v>
      </c>
    </row>
    <row r="13" spans="1:12" ht="12.75">
      <c r="A13" s="31">
        <v>7</v>
      </c>
      <c r="B13" s="46"/>
      <c r="C13" s="12"/>
      <c r="D13" s="13"/>
      <c r="E13">
        <f t="shared" si="0"/>
        <v>0</v>
      </c>
      <c r="F13" s="13"/>
      <c r="G13" s="13"/>
      <c r="H13" s="4">
        <f t="shared" si="1"/>
        <v>0</v>
      </c>
      <c r="I13" s="13"/>
      <c r="J13" s="13"/>
      <c r="K13">
        <f t="shared" si="2"/>
        <v>0</v>
      </c>
      <c r="L13" s="4">
        <f t="shared" si="3"/>
        <v>0</v>
      </c>
    </row>
    <row r="14" spans="1:12" ht="12.75">
      <c r="A14">
        <v>8</v>
      </c>
      <c r="B14" s="13"/>
      <c r="D14" s="13"/>
      <c r="E14">
        <f t="shared" si="0"/>
        <v>0</v>
      </c>
      <c r="F14" s="13"/>
      <c r="G14" s="13"/>
      <c r="H14" s="4">
        <f t="shared" si="1"/>
        <v>0</v>
      </c>
      <c r="I14" s="25"/>
      <c r="J14" s="13"/>
      <c r="K14">
        <f t="shared" si="2"/>
        <v>0</v>
      </c>
      <c r="L14" s="4">
        <f t="shared" si="3"/>
        <v>0</v>
      </c>
    </row>
    <row r="15" spans="1:12" ht="12.75">
      <c r="A15">
        <v>9</v>
      </c>
      <c r="B15" s="25"/>
      <c r="D15" s="13"/>
      <c r="E15">
        <f t="shared" si="0"/>
        <v>0</v>
      </c>
      <c r="F15" s="13"/>
      <c r="H15" s="4">
        <f t="shared" si="1"/>
        <v>0</v>
      </c>
      <c r="I15" s="61"/>
      <c r="J15" s="13"/>
      <c r="K15">
        <f t="shared" si="2"/>
        <v>0</v>
      </c>
      <c r="L15" s="4">
        <f t="shared" si="3"/>
        <v>0</v>
      </c>
    </row>
    <row r="16" spans="1:12" ht="12.75">
      <c r="A16" s="2">
        <v>10</v>
      </c>
      <c r="B16" s="3"/>
      <c r="C16" s="2"/>
      <c r="D16" s="15"/>
      <c r="E16" s="2">
        <f t="shared" si="0"/>
        <v>0</v>
      </c>
      <c r="F16" s="15"/>
      <c r="G16" s="14"/>
      <c r="H16" s="3">
        <f t="shared" si="1"/>
        <v>0</v>
      </c>
      <c r="I16" s="14"/>
      <c r="J16" s="15"/>
      <c r="K16" s="2">
        <f t="shared" si="2"/>
        <v>0</v>
      </c>
      <c r="L16" s="3">
        <f t="shared" si="3"/>
        <v>0</v>
      </c>
    </row>
    <row r="17" spans="2:12" ht="12.75">
      <c r="B17" s="4"/>
      <c r="D17" s="13"/>
      <c r="E17" s="7">
        <f>SUM(E7:E16)</f>
        <v>570</v>
      </c>
      <c r="F17" s="13"/>
      <c r="H17" s="4">
        <f>SUM(H7:H16)</f>
        <v>676</v>
      </c>
      <c r="J17" s="13"/>
      <c r="K17" s="7">
        <f>SUM(K7:K16)</f>
        <v>654</v>
      </c>
      <c r="L17" s="6">
        <f>SUM(E17+H17+K17)</f>
        <v>1900</v>
      </c>
    </row>
    <row r="20" ht="12.75">
      <c r="B20" s="11" t="s">
        <v>21</v>
      </c>
    </row>
    <row r="22" spans="1:12" ht="25.5">
      <c r="A22" s="1" t="s">
        <v>0</v>
      </c>
      <c r="B22" s="3" t="s">
        <v>1</v>
      </c>
      <c r="C22" s="2" t="s">
        <v>2</v>
      </c>
      <c r="D22" s="80" t="s">
        <v>3</v>
      </c>
      <c r="E22" s="1" t="s">
        <v>4</v>
      </c>
      <c r="F22" s="15" t="s">
        <v>5</v>
      </c>
      <c r="G22" s="81" t="s">
        <v>3</v>
      </c>
      <c r="H22" s="5" t="s">
        <v>4</v>
      </c>
      <c r="I22" s="14" t="s">
        <v>6</v>
      </c>
      <c r="J22" s="80" t="s">
        <v>3</v>
      </c>
      <c r="K22" s="1" t="s">
        <v>4</v>
      </c>
      <c r="L22" s="5" t="s">
        <v>7</v>
      </c>
    </row>
    <row r="23" spans="1:12" ht="12.75">
      <c r="A23" s="30">
        <v>1</v>
      </c>
      <c r="B23" s="26" t="s">
        <v>163</v>
      </c>
      <c r="C23" s="13">
        <v>156</v>
      </c>
      <c r="D23" s="13"/>
      <c r="E23" s="38">
        <f>C23+D23</f>
        <v>156</v>
      </c>
      <c r="F23" s="48">
        <v>86</v>
      </c>
      <c r="G23" s="27"/>
      <c r="H23" s="4">
        <f>F23+G23</f>
        <v>86</v>
      </c>
      <c r="I23" s="13">
        <v>122</v>
      </c>
      <c r="J23" s="13"/>
      <c r="K23">
        <f>I23+J23</f>
        <v>122</v>
      </c>
      <c r="L23" s="4">
        <f>E23+H23+K23</f>
        <v>364</v>
      </c>
    </row>
    <row r="24" spans="1:12" ht="12.75">
      <c r="A24" s="31">
        <v>2</v>
      </c>
      <c r="B24" s="26" t="s">
        <v>166</v>
      </c>
      <c r="C24" s="13">
        <v>119</v>
      </c>
      <c r="D24" s="13">
        <v>10</v>
      </c>
      <c r="E24" s="38">
        <f aca="true" t="shared" si="4" ref="E24:E32">C24+D24</f>
        <v>129</v>
      </c>
      <c r="F24" s="26">
        <v>108</v>
      </c>
      <c r="G24" s="17">
        <v>10</v>
      </c>
      <c r="H24" s="4">
        <f aca="true" t="shared" si="5" ref="H24:H32">F24+G24</f>
        <v>118</v>
      </c>
      <c r="I24" s="13">
        <v>127</v>
      </c>
      <c r="J24" s="13">
        <v>10</v>
      </c>
      <c r="K24">
        <f aca="true" t="shared" si="6" ref="K24:K32">I24+J24</f>
        <v>137</v>
      </c>
      <c r="L24" s="4">
        <f aca="true" t="shared" si="7" ref="L24:L32">E24+H24+K24</f>
        <v>384</v>
      </c>
    </row>
    <row r="25" spans="1:12" ht="12.75">
      <c r="A25" s="31">
        <v>3</v>
      </c>
      <c r="B25" s="26" t="s">
        <v>164</v>
      </c>
      <c r="C25" s="13">
        <v>140</v>
      </c>
      <c r="D25" s="13"/>
      <c r="E25" s="38">
        <f t="shared" si="4"/>
        <v>140</v>
      </c>
      <c r="F25" s="26">
        <v>124</v>
      </c>
      <c r="G25" s="27"/>
      <c r="H25" s="4">
        <f t="shared" si="5"/>
        <v>124</v>
      </c>
      <c r="I25" s="13">
        <v>120</v>
      </c>
      <c r="J25" s="13"/>
      <c r="K25">
        <f t="shared" si="6"/>
        <v>120</v>
      </c>
      <c r="L25" s="4">
        <f t="shared" si="7"/>
        <v>384</v>
      </c>
    </row>
    <row r="26" spans="1:12" ht="12.75">
      <c r="A26" s="31">
        <v>4</v>
      </c>
      <c r="B26" s="26" t="s">
        <v>167</v>
      </c>
      <c r="C26" s="13">
        <v>113</v>
      </c>
      <c r="D26" s="13">
        <v>10</v>
      </c>
      <c r="E26" s="38">
        <f t="shared" si="4"/>
        <v>123</v>
      </c>
      <c r="F26" s="26">
        <v>110</v>
      </c>
      <c r="G26" s="27">
        <v>10</v>
      </c>
      <c r="H26" s="4">
        <f t="shared" si="5"/>
        <v>120</v>
      </c>
      <c r="I26" s="13">
        <v>117</v>
      </c>
      <c r="J26" s="13">
        <v>10</v>
      </c>
      <c r="K26">
        <f t="shared" si="6"/>
        <v>127</v>
      </c>
      <c r="L26" s="4">
        <f t="shared" si="7"/>
        <v>370</v>
      </c>
    </row>
    <row r="27" spans="1:12" ht="12.75">
      <c r="A27" s="31">
        <v>5</v>
      </c>
      <c r="B27" s="26" t="s">
        <v>64</v>
      </c>
      <c r="C27" s="13">
        <v>91</v>
      </c>
      <c r="D27" s="13"/>
      <c r="E27" s="38">
        <f t="shared" si="4"/>
        <v>91</v>
      </c>
      <c r="F27" s="26">
        <v>124</v>
      </c>
      <c r="G27" s="27"/>
      <c r="H27" s="4">
        <f t="shared" si="5"/>
        <v>124</v>
      </c>
      <c r="I27" s="13">
        <v>76</v>
      </c>
      <c r="J27" s="13"/>
      <c r="K27">
        <f t="shared" si="6"/>
        <v>76</v>
      </c>
      <c r="L27" s="4">
        <f t="shared" si="7"/>
        <v>291</v>
      </c>
    </row>
    <row r="28" spans="1:12" ht="12.75">
      <c r="A28" s="31">
        <v>6</v>
      </c>
      <c r="B28" s="26" t="s">
        <v>165</v>
      </c>
      <c r="C28" s="13">
        <v>85</v>
      </c>
      <c r="D28" s="13">
        <v>10</v>
      </c>
      <c r="E28" s="38">
        <f t="shared" si="4"/>
        <v>95</v>
      </c>
      <c r="F28" s="26">
        <v>109</v>
      </c>
      <c r="G28" s="27">
        <v>10</v>
      </c>
      <c r="H28" s="4">
        <f t="shared" si="5"/>
        <v>119</v>
      </c>
      <c r="I28" s="13">
        <v>78</v>
      </c>
      <c r="J28" s="13">
        <v>10</v>
      </c>
      <c r="K28">
        <f t="shared" si="6"/>
        <v>88</v>
      </c>
      <c r="L28" s="4">
        <f t="shared" si="7"/>
        <v>302</v>
      </c>
    </row>
    <row r="29" spans="1:12" ht="12.75">
      <c r="A29" s="31">
        <v>7</v>
      </c>
      <c r="B29" s="26"/>
      <c r="C29" s="13"/>
      <c r="D29" s="13"/>
      <c r="E29" s="38">
        <f t="shared" si="4"/>
        <v>0</v>
      </c>
      <c r="F29" s="26"/>
      <c r="H29" s="4">
        <f t="shared" si="5"/>
        <v>0</v>
      </c>
      <c r="J29" s="13"/>
      <c r="K29">
        <f t="shared" si="6"/>
        <v>0</v>
      </c>
      <c r="L29" s="4">
        <f t="shared" si="7"/>
        <v>0</v>
      </c>
    </row>
    <row r="30" spans="1:12" ht="12.75">
      <c r="A30" s="31">
        <v>8</v>
      </c>
      <c r="B30" s="26"/>
      <c r="C30" s="13"/>
      <c r="D30" s="13"/>
      <c r="E30" s="38">
        <f t="shared" si="4"/>
        <v>0</v>
      </c>
      <c r="F30" s="26"/>
      <c r="H30" s="4">
        <f t="shared" si="5"/>
        <v>0</v>
      </c>
      <c r="J30" s="13"/>
      <c r="K30">
        <f t="shared" si="6"/>
        <v>0</v>
      </c>
      <c r="L30" s="4">
        <f t="shared" si="7"/>
        <v>0</v>
      </c>
    </row>
    <row r="31" spans="1:12" ht="12.75">
      <c r="A31">
        <v>9</v>
      </c>
      <c r="B31" s="25"/>
      <c r="D31" s="13"/>
      <c r="E31" s="38">
        <f t="shared" si="4"/>
        <v>0</v>
      </c>
      <c r="F31" s="13"/>
      <c r="H31" s="4">
        <f t="shared" si="5"/>
        <v>0</v>
      </c>
      <c r="J31" s="13"/>
      <c r="K31">
        <f t="shared" si="6"/>
        <v>0</v>
      </c>
      <c r="L31" s="4">
        <f t="shared" si="7"/>
        <v>0</v>
      </c>
    </row>
    <row r="32" spans="1:12" ht="12.75">
      <c r="A32" s="2">
        <v>10</v>
      </c>
      <c r="B32" s="3"/>
      <c r="C32" s="2"/>
      <c r="D32" s="15"/>
      <c r="E32" s="38">
        <f t="shared" si="4"/>
        <v>0</v>
      </c>
      <c r="F32" s="15"/>
      <c r="G32" s="14"/>
      <c r="H32" s="4">
        <f t="shared" si="5"/>
        <v>0</v>
      </c>
      <c r="I32" s="14"/>
      <c r="J32" s="15"/>
      <c r="K32">
        <f t="shared" si="6"/>
        <v>0</v>
      </c>
      <c r="L32" s="4">
        <f t="shared" si="7"/>
        <v>0</v>
      </c>
    </row>
    <row r="33" spans="2:12" ht="12.75">
      <c r="B33" s="4"/>
      <c r="D33" s="13"/>
      <c r="E33" s="7">
        <f>SUM(E23:E32)</f>
        <v>734</v>
      </c>
      <c r="F33" s="13"/>
      <c r="H33" s="4">
        <f>SUM(H23:H32)</f>
        <v>691</v>
      </c>
      <c r="J33" s="13"/>
      <c r="K33" s="7">
        <f>SUM(K23:K32)</f>
        <v>670</v>
      </c>
      <c r="L33" s="6">
        <f>SUM(E33+H33+K33)</f>
        <v>2095</v>
      </c>
    </row>
    <row r="37" ht="12.75">
      <c r="B37" s="11" t="s">
        <v>22</v>
      </c>
    </row>
    <row r="39" spans="1:12" ht="26.25" thickBot="1">
      <c r="A39" s="1" t="s">
        <v>0</v>
      </c>
      <c r="B39" s="3" t="s">
        <v>1</v>
      </c>
      <c r="C39" s="2" t="s">
        <v>2</v>
      </c>
      <c r="D39" s="80" t="s">
        <v>3</v>
      </c>
      <c r="E39" s="1" t="s">
        <v>4</v>
      </c>
      <c r="F39" s="15" t="s">
        <v>5</v>
      </c>
      <c r="G39" s="81" t="s">
        <v>3</v>
      </c>
      <c r="H39" s="5" t="s">
        <v>4</v>
      </c>
      <c r="I39" s="14" t="s">
        <v>6</v>
      </c>
      <c r="J39" s="80" t="s">
        <v>3</v>
      </c>
      <c r="K39" s="1" t="s">
        <v>4</v>
      </c>
      <c r="L39" s="5" t="s">
        <v>7</v>
      </c>
    </row>
    <row r="40" spans="1:12" ht="12.75">
      <c r="A40" s="30">
        <v>1</v>
      </c>
      <c r="B40" s="26" t="s">
        <v>167</v>
      </c>
      <c r="C40" s="12">
        <v>104</v>
      </c>
      <c r="D40" s="13">
        <v>10</v>
      </c>
      <c r="E40">
        <f>SUM(C40:D40)</f>
        <v>114</v>
      </c>
      <c r="F40" s="13">
        <v>111</v>
      </c>
      <c r="G40" s="25">
        <v>10</v>
      </c>
      <c r="H40" s="4">
        <f>SUM(F40:G40)</f>
        <v>121</v>
      </c>
      <c r="I40" s="50">
        <v>127</v>
      </c>
      <c r="J40" s="13">
        <v>10</v>
      </c>
      <c r="K40">
        <f>SUM(I40:J40)</f>
        <v>137</v>
      </c>
      <c r="L40" s="4">
        <f>SUM(K40,H40,E40)</f>
        <v>372</v>
      </c>
    </row>
    <row r="41" spans="1:12" ht="12.75">
      <c r="A41" s="30">
        <v>2</v>
      </c>
      <c r="B41" s="26" t="s">
        <v>64</v>
      </c>
      <c r="C41" s="12">
        <v>77</v>
      </c>
      <c r="D41" s="13"/>
      <c r="E41">
        <f>SUM(C41:D41)</f>
        <v>77</v>
      </c>
      <c r="F41" s="13">
        <v>102</v>
      </c>
      <c r="G41" s="25"/>
      <c r="H41" s="4">
        <f>SUM(F41:G41)</f>
        <v>102</v>
      </c>
      <c r="I41" s="16">
        <v>115</v>
      </c>
      <c r="J41" s="13"/>
      <c r="K41">
        <f>SUM(I41:J41)</f>
        <v>115</v>
      </c>
      <c r="L41" s="4">
        <f>SUM(K41,H41,E41)</f>
        <v>294</v>
      </c>
    </row>
    <row r="42" spans="1:12" ht="12.75">
      <c r="A42" s="30">
        <v>3</v>
      </c>
      <c r="B42" s="26" t="s">
        <v>166</v>
      </c>
      <c r="C42" s="12">
        <v>143</v>
      </c>
      <c r="D42" s="13">
        <v>10</v>
      </c>
      <c r="E42">
        <f>SUM(C42:D42)</f>
        <v>153</v>
      </c>
      <c r="F42" s="13">
        <v>122</v>
      </c>
      <c r="G42" s="25">
        <v>10</v>
      </c>
      <c r="H42" s="4">
        <f>SUM(F42:G42)</f>
        <v>132</v>
      </c>
      <c r="I42" s="16">
        <v>82</v>
      </c>
      <c r="J42" s="13">
        <v>10</v>
      </c>
      <c r="K42">
        <f>SUM(I42:J42)</f>
        <v>92</v>
      </c>
      <c r="L42" s="4">
        <f>SUM(K42,H42,E42)</f>
        <v>377</v>
      </c>
    </row>
    <row r="43" spans="1:12" ht="12.75">
      <c r="A43" s="30">
        <v>4</v>
      </c>
      <c r="B43" s="26" t="s">
        <v>177</v>
      </c>
      <c r="C43" s="12">
        <v>132</v>
      </c>
      <c r="D43" s="13"/>
      <c r="E43">
        <f>SUM(C43:D43)</f>
        <v>132</v>
      </c>
      <c r="F43" s="13">
        <v>161</v>
      </c>
      <c r="G43" s="26"/>
      <c r="H43" s="20">
        <f>SUM(F43:G43)</f>
        <v>161</v>
      </c>
      <c r="I43" s="13">
        <v>133</v>
      </c>
      <c r="J43" s="26"/>
      <c r="K43">
        <f>SUM(I43:J43)</f>
        <v>133</v>
      </c>
      <c r="L43" s="4">
        <f>SUM(K43,H43,E43)</f>
        <v>426</v>
      </c>
    </row>
    <row r="44" spans="1:12" ht="12.75">
      <c r="A44" s="30">
        <v>5</v>
      </c>
      <c r="B44" s="26" t="s">
        <v>165</v>
      </c>
      <c r="C44" s="12">
        <v>106</v>
      </c>
      <c r="D44" s="13">
        <v>10</v>
      </c>
      <c r="E44">
        <f>SUM(C44:D44)</f>
        <v>116</v>
      </c>
      <c r="F44" s="13">
        <v>71</v>
      </c>
      <c r="G44" s="13">
        <v>10</v>
      </c>
      <c r="H44" s="4">
        <f>SUM(F44:G44)</f>
        <v>81</v>
      </c>
      <c r="I44" s="13">
        <v>95</v>
      </c>
      <c r="J44" s="13">
        <v>10</v>
      </c>
      <c r="K44">
        <f>SUM(I44:J44)</f>
        <v>105</v>
      </c>
      <c r="L44" s="4">
        <f>SUM(K44,H44,E44)</f>
        <v>302</v>
      </c>
    </row>
    <row r="45" spans="1:12" ht="12.75">
      <c r="A45" s="30">
        <v>6</v>
      </c>
      <c r="B45" s="26" t="s">
        <v>163</v>
      </c>
      <c r="C45" s="13">
        <v>130</v>
      </c>
      <c r="D45" s="13"/>
      <c r="E45" s="38">
        <f>C45+D45</f>
        <v>130</v>
      </c>
      <c r="F45" s="26">
        <v>163</v>
      </c>
      <c r="H45" s="4">
        <f>F45+G45</f>
        <v>163</v>
      </c>
      <c r="I45" s="13">
        <v>110</v>
      </c>
      <c r="J45" s="13"/>
      <c r="K45">
        <f>I45+J45</f>
        <v>110</v>
      </c>
      <c r="L45" s="4">
        <f>E45+H45+K45</f>
        <v>403</v>
      </c>
    </row>
    <row r="46" spans="1:12" ht="12.75">
      <c r="A46" s="30">
        <v>7</v>
      </c>
      <c r="B46" s="25"/>
      <c r="D46" s="13"/>
      <c r="F46" s="13"/>
      <c r="H46" s="4"/>
      <c r="J46" s="13"/>
      <c r="L46" s="4"/>
    </row>
    <row r="47" spans="1:12" ht="12.75">
      <c r="A47" s="30">
        <v>8</v>
      </c>
      <c r="B47" s="15"/>
      <c r="C47" s="2"/>
      <c r="D47" s="15"/>
      <c r="E47" s="2"/>
      <c r="F47" s="15"/>
      <c r="G47" s="14"/>
      <c r="H47" s="3"/>
      <c r="I47" s="14"/>
      <c r="J47" s="15"/>
      <c r="K47" s="2"/>
      <c r="L47" s="3"/>
    </row>
    <row r="48" spans="2:12" ht="12.75">
      <c r="B48" s="4"/>
      <c r="D48" s="13"/>
      <c r="E48" s="7">
        <f>SUM(E40:E47)</f>
        <v>722</v>
      </c>
      <c r="F48" s="13"/>
      <c r="H48" s="4">
        <f>SUM(H40:H47)</f>
        <v>760</v>
      </c>
      <c r="J48" s="13"/>
      <c r="K48" s="7">
        <f>SUM(K40:K47)</f>
        <v>692</v>
      </c>
      <c r="L48" s="6">
        <f>SUM(E48+H48+K48)</f>
        <v>2174</v>
      </c>
    </row>
  </sheetData>
  <sheetProtection/>
  <printOptions/>
  <pageMargins left="0.787401575" right="0.787401575" top="0.984251969" bottom="0.984251969" header="0.4921259845" footer="0.492125984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Drachen95</cp:lastModifiedBy>
  <cp:lastPrinted>2008-03-29T10:18:30Z</cp:lastPrinted>
  <dcterms:created xsi:type="dcterms:W3CDTF">2007-01-09T20:26:07Z</dcterms:created>
  <dcterms:modified xsi:type="dcterms:W3CDTF">2011-03-28T18:55:55Z</dcterms:modified>
  <cp:category/>
  <cp:version/>
  <cp:contentType/>
  <cp:contentStatus/>
</cp:coreProperties>
</file>