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tabRatio="596" firstSheet="10" activeTab="15"/>
  </bookViews>
  <sheets>
    <sheet name="Blues Brothers" sheetId="1" r:id="rId1"/>
    <sheet name="Die Unbestechlichen" sheetId="2" r:id="rId2"/>
    <sheet name="Flying Caps" sheetId="3" r:id="rId3"/>
    <sheet name="DC Zuarin" sheetId="4" r:id="rId4"/>
    <sheet name="Easttowndragons" sheetId="5" r:id="rId5"/>
    <sheet name="Sunshine Dragons" sheetId="6" r:id="rId6"/>
    <sheet name="Die Forletzten" sheetId="7" r:id="rId7"/>
    <sheet name="Hansano's Töchter" sheetId="8" r:id="rId8"/>
    <sheet name="Red Devils" sheetId="9" r:id="rId9"/>
    <sheet name="Flying Turtles" sheetId="10" r:id="rId10"/>
    <sheet name="Gesamtergebnisse" sheetId="11" r:id="rId11"/>
    <sheet name="Einzelergebnis Frauen" sheetId="12" r:id="rId12"/>
    <sheet name="Einzelergebnis Männer" sheetId="13" r:id="rId13"/>
    <sheet name="1.Tagesspielbericht" sheetId="14" r:id="rId14"/>
    <sheet name="2.Tagesspielbericht" sheetId="15" r:id="rId15"/>
    <sheet name="3.Tagesspielbericht" sheetId="16" r:id="rId16"/>
  </sheets>
  <definedNames/>
  <calcPr fullCalcOnLoad="1"/>
</workbook>
</file>

<file path=xl/sharedStrings.xml><?xml version="1.0" encoding="utf-8"?>
<sst xmlns="http://schemas.openxmlformats.org/spreadsheetml/2006/main" count="1249" uniqueCount="186">
  <si>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</si>
  <si>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</si>
  <si>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</si>
  <si>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</si>
  <si>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</si>
  <si>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</si>
  <si>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</si>
  <si>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</si>
  <si>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</si>
  <si>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Red Devils</t>
  </si>
  <si>
    <t>Die Forletzten</t>
  </si>
  <si>
    <t>Sunshine Dragons</t>
  </si>
  <si>
    <t>Die Unbestechlichen</t>
  </si>
  <si>
    <t>Flying Caps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</si>
  <si>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</si>
  <si>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</si>
  <si>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</si>
  <si>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</si>
  <si>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</si>
  <si>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</si>
  <si>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</si>
  <si>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</si>
  <si>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3.Spieltag</t>
  </si>
  <si>
    <t>Platz</t>
  </si>
  <si>
    <t>Name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</si>
  <si>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</si>
  <si>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</si>
  <si>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</si>
  <si>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</si>
  <si>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</si>
  <si>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</si>
  <si>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</si>
  <si>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</si>
  <si>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</si>
  <si>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</si>
  <si>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</si>
  <si>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Ø</t>
  </si>
  <si>
    <t>Gesamt</t>
  </si>
  <si>
    <t>Blues Brothers</t>
  </si>
  <si>
    <t>Hansano's Töchter</t>
  </si>
  <si>
    <t>Dirk, Memmert</t>
  </si>
  <si>
    <t>Johanna, Waszkowiak</t>
  </si>
  <si>
    <t>Reinhard, Adler</t>
  </si>
  <si>
    <t>Ronald, Hölzel</t>
  </si>
  <si>
    <t>Henry,Weihrich</t>
  </si>
  <si>
    <t>Daniel, Bobzin</t>
  </si>
  <si>
    <t>Easttowndragons</t>
  </si>
  <si>
    <t>Detlef Baumann</t>
  </si>
  <si>
    <t>Katrin, Schrubbe</t>
  </si>
  <si>
    <t>Kirstin, Weihrich</t>
  </si>
  <si>
    <t>Stephan, Waszkowiak</t>
  </si>
  <si>
    <t>Ralph Peters</t>
  </si>
  <si>
    <t>Kerstin Jahn</t>
  </si>
  <si>
    <t>Hans-Joachim Pingel</t>
  </si>
  <si>
    <t>Thomas Brust</t>
  </si>
  <si>
    <t>Claudia Martens</t>
  </si>
  <si>
    <t>Bernd Gibki</t>
  </si>
  <si>
    <t>Manon Heßler</t>
  </si>
  <si>
    <t>Sabrina Freitag</t>
  </si>
  <si>
    <t>Antje Waszkowiak</t>
  </si>
  <si>
    <t>Torsten Waitschies</t>
  </si>
  <si>
    <t>3.Spiel</t>
  </si>
  <si>
    <t>2.Spiel</t>
  </si>
  <si>
    <t>1.Spiel</t>
  </si>
  <si>
    <t>Pins</t>
  </si>
  <si>
    <t>DC Zuarin</t>
  </si>
  <si>
    <t>Easttown Dragons</t>
  </si>
  <si>
    <t>Dörte Scheffelmeier</t>
  </si>
  <si>
    <t>Ingo Bösel</t>
  </si>
  <si>
    <t>Torsten Schallock</t>
  </si>
  <si>
    <t>Stefan Abramowski</t>
  </si>
  <si>
    <t>Ditmar Schultz</t>
  </si>
  <si>
    <t>Ramona Meyenburg</t>
  </si>
  <si>
    <t>Dörte Widrinka</t>
  </si>
  <si>
    <t>Willi Lübbe</t>
  </si>
  <si>
    <t>Nicole Reischmann</t>
  </si>
  <si>
    <t>Stephan Waszkowiak</t>
  </si>
  <si>
    <t>Johanna Waszkowiak</t>
  </si>
  <si>
    <t>Dirk Memmert</t>
  </si>
  <si>
    <t>Reinhard Adler</t>
  </si>
  <si>
    <t>Ronald Hölzel</t>
  </si>
  <si>
    <t>Henry Weihrich</t>
  </si>
  <si>
    <t>Daniel Bobzin</t>
  </si>
  <si>
    <t>Katrin Schrubbe</t>
  </si>
  <si>
    <t>Silvio Schmidt</t>
  </si>
  <si>
    <t>Elke Angerhöfer-Schwenn</t>
  </si>
  <si>
    <t>Robert Hagenstein</t>
  </si>
  <si>
    <t>Ronny Vicenty</t>
  </si>
  <si>
    <t>Solveig Eichler</t>
  </si>
  <si>
    <t>Brigitte Engel</t>
  </si>
  <si>
    <t>Sebastian Jahn</t>
  </si>
  <si>
    <t>Dirk Fuhrmann</t>
  </si>
  <si>
    <t>Matthias Krohn</t>
  </si>
  <si>
    <t>Steffen Kamitz</t>
  </si>
  <si>
    <t>de Zuariner</t>
  </si>
  <si>
    <t>Rex Kerber</t>
  </si>
  <si>
    <t>Jens Bugenhagen</t>
  </si>
  <si>
    <t>Steffen Stockmann</t>
  </si>
  <si>
    <t>Sven Hagemeister</t>
  </si>
  <si>
    <t>Andi Federau</t>
  </si>
  <si>
    <t>Kerstin Berlin</t>
  </si>
  <si>
    <t>Gunnar Esemann</t>
  </si>
  <si>
    <t>Ingo Boesel</t>
  </si>
  <si>
    <t>Stefan Lude</t>
  </si>
  <si>
    <t>Florian Klemkow</t>
  </si>
  <si>
    <t>Thomas Berg</t>
  </si>
  <si>
    <t>Maik Fissel</t>
  </si>
  <si>
    <t>Jörg/Wolle Düwel</t>
  </si>
  <si>
    <t>Marie Bottke</t>
  </si>
  <si>
    <t>Andre Bottke</t>
  </si>
  <si>
    <t>Kirstin Weihrich</t>
  </si>
  <si>
    <t>Marco Frahm</t>
  </si>
  <si>
    <t>Mario Jahn</t>
  </si>
  <si>
    <t>Marion Hieke</t>
  </si>
  <si>
    <t>Die Unbestechen</t>
  </si>
  <si>
    <t>Punkte Sp. 1</t>
  </si>
  <si>
    <t>Punkte Sp. 3</t>
  </si>
  <si>
    <t>Punkte Sp. 2</t>
  </si>
  <si>
    <t>Heiko Reimund</t>
  </si>
  <si>
    <t>Besten 6.</t>
  </si>
  <si>
    <t>Besten 6</t>
  </si>
  <si>
    <t>Guido Lenzer</t>
  </si>
  <si>
    <t>Ines Garling</t>
  </si>
  <si>
    <t>Sandra Bremerkamp</t>
  </si>
  <si>
    <t>Thomas Rubin</t>
  </si>
  <si>
    <t>David Beyer</t>
  </si>
  <si>
    <t>Heike Raimund</t>
  </si>
  <si>
    <t>Anja Affeldt</t>
  </si>
  <si>
    <t>Heiko Raimund</t>
  </si>
  <si>
    <t>Philipp Giertz</t>
  </si>
  <si>
    <t>Marianne Retzlaff</t>
  </si>
  <si>
    <t>Anja Vanselow</t>
  </si>
  <si>
    <t>Ralf Vidra</t>
  </si>
  <si>
    <t>Marie Botke</t>
  </si>
  <si>
    <t>Andre Botke</t>
  </si>
  <si>
    <t>Michael Waldow</t>
  </si>
  <si>
    <t>Anja Säuberlich</t>
  </si>
  <si>
    <t>Dirk Schwaß</t>
  </si>
  <si>
    <t>Sandra (ETD)</t>
  </si>
  <si>
    <t>Heike Reimund</t>
  </si>
  <si>
    <t>Guido Lenzner</t>
  </si>
  <si>
    <t>East Town Dragons</t>
  </si>
  <si>
    <t>De Zuariner</t>
  </si>
  <si>
    <t>Hansanos Töchter</t>
  </si>
  <si>
    <t>ges. Punkte</t>
  </si>
  <si>
    <t>Ronald Schreier</t>
  </si>
  <si>
    <t>Petra Liebig</t>
  </si>
  <si>
    <t xml:space="preserve">Petra Liebig </t>
  </si>
  <si>
    <t>Martina Säuberlich</t>
  </si>
  <si>
    <t>Alexander Kühn</t>
  </si>
  <si>
    <t>Mario Waack</t>
  </si>
  <si>
    <t>Jana Lohmann</t>
  </si>
  <si>
    <t>Sven Brodehl</t>
  </si>
  <si>
    <t>Stephanie Eicker</t>
  </si>
  <si>
    <t>Dennis Grasteit</t>
  </si>
  <si>
    <t>Christina Schreiber</t>
  </si>
  <si>
    <t>Sylva Meusling</t>
  </si>
  <si>
    <t>Franca Bösel</t>
  </si>
  <si>
    <t>Mathias Vandrey</t>
  </si>
  <si>
    <t>Andre Fischer</t>
  </si>
  <si>
    <t>Michael Schindel</t>
  </si>
  <si>
    <t>Nancy Wilde</t>
  </si>
  <si>
    <t>Kai Brennig</t>
  </si>
  <si>
    <t>Uta Borawski</t>
  </si>
  <si>
    <t>Christina Wendt</t>
  </si>
  <si>
    <t>Punkte bisher</t>
  </si>
  <si>
    <t>Punkte 2.Spieltag</t>
  </si>
  <si>
    <t>Punkte 3.Spieltag</t>
  </si>
  <si>
    <t>Stefan Wolters</t>
  </si>
  <si>
    <t>Katrin Mach</t>
  </si>
  <si>
    <t>Dana Awe</t>
  </si>
  <si>
    <t>Matthias Fritz</t>
  </si>
  <si>
    <t>Yvonne Ryll</t>
  </si>
  <si>
    <t>Franca Boesel</t>
  </si>
  <si>
    <t>Rene Schilloks</t>
  </si>
  <si>
    <t>Platzierung</t>
  </si>
  <si>
    <t>1.Platz</t>
  </si>
  <si>
    <t>2.Platz</t>
  </si>
  <si>
    <t>3.Platz</t>
  </si>
  <si>
    <t>4.Platz</t>
  </si>
  <si>
    <t>5.Platz</t>
  </si>
  <si>
    <t>6.Platz</t>
  </si>
  <si>
    <t>7.Platz</t>
  </si>
  <si>
    <t>8.Platz</t>
  </si>
  <si>
    <t>9.Platz</t>
  </si>
  <si>
    <t>10.Platz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</si>
</sst>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8" sqref="N8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38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6.25" thickBot="1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31">
        <v>1</v>
      </c>
      <c r="B7" s="27" t="s">
        <v>71</v>
      </c>
      <c r="C7" s="12"/>
      <c r="D7" s="4"/>
      <c r="E7">
        <f aca="true" t="shared" si="0" ref="E7:E16">SUM(C7:D7)</f>
        <v>0</v>
      </c>
      <c r="F7" s="13">
        <v>76</v>
      </c>
      <c r="G7" s="4"/>
      <c r="H7" s="4">
        <f aca="true" t="shared" si="1" ref="H7:H16">SUM(F7:G7)</f>
        <v>76</v>
      </c>
      <c r="I7" s="51">
        <v>116</v>
      </c>
      <c r="J7" s="4"/>
      <c r="K7">
        <f aca="true" t="shared" si="2" ref="K7:K16">SUM(I7:J7)</f>
        <v>116</v>
      </c>
      <c r="L7" s="4">
        <f aca="true" t="shared" si="3" ref="L7:L16">SUM(K7,H7,E7)</f>
        <v>192</v>
      </c>
    </row>
    <row r="8" spans="1:12" ht="12.75">
      <c r="A8" s="32">
        <v>2</v>
      </c>
      <c r="B8" s="27" t="s">
        <v>129</v>
      </c>
      <c r="C8" s="12">
        <v>127</v>
      </c>
      <c r="D8" s="4"/>
      <c r="E8">
        <f t="shared" si="0"/>
        <v>127</v>
      </c>
      <c r="F8" s="13">
        <v>123</v>
      </c>
      <c r="G8" s="30"/>
      <c r="H8" s="4">
        <f t="shared" si="1"/>
        <v>123</v>
      </c>
      <c r="I8" s="16">
        <v>102</v>
      </c>
      <c r="J8" s="4"/>
      <c r="K8">
        <f t="shared" si="2"/>
        <v>102</v>
      </c>
      <c r="L8" s="4">
        <f t="shared" si="3"/>
        <v>352</v>
      </c>
    </row>
    <row r="9" spans="1:12" ht="12.75">
      <c r="A9" s="32">
        <v>3</v>
      </c>
      <c r="B9" s="27" t="s">
        <v>72</v>
      </c>
      <c r="C9" s="12">
        <v>130</v>
      </c>
      <c r="D9" s="4">
        <v>10</v>
      </c>
      <c r="E9">
        <f t="shared" si="0"/>
        <v>140</v>
      </c>
      <c r="F9" s="13">
        <v>85</v>
      </c>
      <c r="G9" s="4">
        <v>10</v>
      </c>
      <c r="H9" s="4">
        <f t="shared" si="1"/>
        <v>95</v>
      </c>
      <c r="I9" s="16">
        <v>78</v>
      </c>
      <c r="J9" s="4">
        <v>10</v>
      </c>
      <c r="K9">
        <f t="shared" si="2"/>
        <v>88</v>
      </c>
      <c r="L9" s="4">
        <f t="shared" si="3"/>
        <v>323</v>
      </c>
    </row>
    <row r="10" spans="1:12" ht="12.75">
      <c r="A10" s="32">
        <v>4</v>
      </c>
      <c r="B10" s="28" t="s">
        <v>101</v>
      </c>
      <c r="C10" s="12">
        <v>117</v>
      </c>
      <c r="D10" s="4"/>
      <c r="E10">
        <f t="shared" si="0"/>
        <v>117</v>
      </c>
      <c r="F10" s="13">
        <v>121</v>
      </c>
      <c r="H10" s="4">
        <f t="shared" si="1"/>
        <v>121</v>
      </c>
      <c r="I10" s="16">
        <v>84</v>
      </c>
      <c r="J10" s="4"/>
      <c r="K10">
        <f t="shared" si="2"/>
        <v>84</v>
      </c>
      <c r="L10" s="4">
        <f t="shared" si="3"/>
        <v>322</v>
      </c>
    </row>
    <row r="11" spans="1:12" ht="12.75">
      <c r="A11" s="32">
        <v>5</v>
      </c>
      <c r="B11" s="27" t="s">
        <v>96</v>
      </c>
      <c r="C11" s="12">
        <v>92</v>
      </c>
      <c r="D11" s="4"/>
      <c r="E11">
        <f t="shared" si="0"/>
        <v>92</v>
      </c>
      <c r="F11" s="13">
        <v>68</v>
      </c>
      <c r="G11" s="4"/>
      <c r="H11" s="4">
        <f t="shared" si="1"/>
        <v>68</v>
      </c>
      <c r="I11" s="16"/>
      <c r="J11" s="4"/>
      <c r="K11">
        <f t="shared" si="2"/>
        <v>0</v>
      </c>
      <c r="L11" s="4">
        <f t="shared" si="3"/>
        <v>160</v>
      </c>
    </row>
    <row r="12" spans="1:12" ht="12.75">
      <c r="A12" s="32">
        <v>6</v>
      </c>
      <c r="B12" s="27" t="s">
        <v>130</v>
      </c>
      <c r="C12" s="12">
        <v>88</v>
      </c>
      <c r="D12" s="4">
        <v>10</v>
      </c>
      <c r="E12">
        <f t="shared" si="0"/>
        <v>98</v>
      </c>
      <c r="F12" s="13">
        <v>125</v>
      </c>
      <c r="G12" s="52">
        <v>10</v>
      </c>
      <c r="H12" s="20">
        <f t="shared" si="1"/>
        <v>135</v>
      </c>
      <c r="I12" s="13">
        <v>92</v>
      </c>
      <c r="J12" s="32">
        <v>10</v>
      </c>
      <c r="K12">
        <f t="shared" si="2"/>
        <v>102</v>
      </c>
      <c r="L12" s="4">
        <f t="shared" si="3"/>
        <v>335</v>
      </c>
    </row>
    <row r="13" spans="1:12" ht="12.75">
      <c r="A13">
        <v>7</v>
      </c>
      <c r="B13" s="13" t="s">
        <v>97</v>
      </c>
      <c r="C13" s="12">
        <v>91</v>
      </c>
      <c r="D13" s="4"/>
      <c r="E13">
        <f t="shared" si="0"/>
        <v>91</v>
      </c>
      <c r="F13" s="4"/>
      <c r="G13" s="4"/>
      <c r="H13" s="4">
        <f t="shared" si="1"/>
        <v>0</v>
      </c>
      <c r="I13" s="13">
        <v>104</v>
      </c>
      <c r="J13" s="4"/>
      <c r="K13">
        <f t="shared" si="2"/>
        <v>104</v>
      </c>
      <c r="L13" s="4">
        <f t="shared" si="3"/>
        <v>195</v>
      </c>
    </row>
    <row r="14" spans="1:12" ht="12.75">
      <c r="A14">
        <v>8</v>
      </c>
      <c r="B14" s="26"/>
      <c r="D14" s="4"/>
      <c r="E14">
        <f t="shared" si="0"/>
        <v>0</v>
      </c>
      <c r="F14" s="4"/>
      <c r="G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13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665</v>
      </c>
      <c r="F17" s="4"/>
      <c r="H17" s="4">
        <f>SUM(H7:H16)</f>
        <v>618</v>
      </c>
      <c r="J17" s="4"/>
      <c r="K17" s="7">
        <f>SUM(K7:K16)</f>
        <v>596</v>
      </c>
      <c r="L17" s="6">
        <f>SUM(E17+H17+K17)</f>
        <v>1879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31">
        <v>1</v>
      </c>
      <c r="B23" s="27" t="s">
        <v>158</v>
      </c>
      <c r="C23" s="13">
        <v>157</v>
      </c>
      <c r="D23" s="4"/>
      <c r="E23" s="39">
        <f>C23+D23</f>
        <v>157</v>
      </c>
      <c r="F23" s="49">
        <v>102</v>
      </c>
      <c r="G23" s="52"/>
      <c r="H23" s="4">
        <f>F23+G23</f>
        <v>102</v>
      </c>
      <c r="I23" s="13"/>
      <c r="J23" s="4"/>
      <c r="K23">
        <f>I23+J23</f>
        <v>0</v>
      </c>
      <c r="L23" s="4">
        <f>E23+H23+K23</f>
        <v>259</v>
      </c>
    </row>
    <row r="24" spans="1:12" ht="12.75">
      <c r="A24" s="32">
        <v>2</v>
      </c>
      <c r="B24" s="28" t="s">
        <v>159</v>
      </c>
      <c r="C24" s="13">
        <v>185</v>
      </c>
      <c r="D24" s="4"/>
      <c r="E24" s="39">
        <f aca="true" t="shared" si="4" ref="E24:E32">C24+D24</f>
        <v>185</v>
      </c>
      <c r="F24" s="27"/>
      <c r="H24" s="4">
        <f aca="true" t="shared" si="5" ref="H24:H32">F24+G24</f>
        <v>0</v>
      </c>
      <c r="I24" s="13"/>
      <c r="J24" s="4"/>
      <c r="K24">
        <f aca="true" t="shared" si="6" ref="K24:K32">I24+J24</f>
        <v>0</v>
      </c>
      <c r="L24" s="4">
        <f aca="true" t="shared" si="7" ref="L24:L32">E24+H24+K24</f>
        <v>185</v>
      </c>
    </row>
    <row r="25" spans="1:12" ht="12.75">
      <c r="A25" s="31">
        <v>3</v>
      </c>
      <c r="B25" s="27" t="s">
        <v>71</v>
      </c>
      <c r="C25" s="13"/>
      <c r="D25" s="4"/>
      <c r="E25" s="39">
        <f t="shared" si="4"/>
        <v>0</v>
      </c>
      <c r="F25" s="27">
        <v>116</v>
      </c>
      <c r="G25" s="52"/>
      <c r="H25" s="4">
        <f t="shared" si="5"/>
        <v>116</v>
      </c>
      <c r="I25" s="13">
        <v>122</v>
      </c>
      <c r="J25" s="4"/>
      <c r="K25">
        <f t="shared" si="6"/>
        <v>122</v>
      </c>
      <c r="L25" s="4">
        <f t="shared" si="7"/>
        <v>238</v>
      </c>
    </row>
    <row r="26" spans="1:12" ht="12.75">
      <c r="A26" s="32">
        <v>4</v>
      </c>
      <c r="B26" s="28" t="s">
        <v>101</v>
      </c>
      <c r="C26" s="13"/>
      <c r="D26" s="4"/>
      <c r="E26" s="39">
        <f t="shared" si="4"/>
        <v>0</v>
      </c>
      <c r="F26" s="27">
        <v>110</v>
      </c>
      <c r="H26" s="4">
        <f t="shared" si="5"/>
        <v>110</v>
      </c>
      <c r="I26" s="13">
        <v>118</v>
      </c>
      <c r="J26" s="4"/>
      <c r="K26">
        <f t="shared" si="6"/>
        <v>118</v>
      </c>
      <c r="L26" s="4">
        <f t="shared" si="7"/>
        <v>228</v>
      </c>
    </row>
    <row r="27" spans="1:12" ht="12.75">
      <c r="A27" s="31">
        <v>5</v>
      </c>
      <c r="B27" s="27" t="s">
        <v>129</v>
      </c>
      <c r="C27" s="13">
        <v>83</v>
      </c>
      <c r="D27" s="4"/>
      <c r="E27" s="39">
        <f t="shared" si="4"/>
        <v>83</v>
      </c>
      <c r="F27" s="27"/>
      <c r="G27" s="52"/>
      <c r="H27" s="4">
        <f t="shared" si="5"/>
        <v>0</v>
      </c>
      <c r="I27" s="13">
        <v>91</v>
      </c>
      <c r="J27" s="4"/>
      <c r="K27">
        <f t="shared" si="6"/>
        <v>91</v>
      </c>
      <c r="L27" s="4">
        <f t="shared" si="7"/>
        <v>174</v>
      </c>
    </row>
    <row r="28" spans="1:12" ht="12.75">
      <c r="A28" s="32">
        <v>6</v>
      </c>
      <c r="B28" s="13" t="s">
        <v>160</v>
      </c>
      <c r="C28" s="13">
        <v>150</v>
      </c>
      <c r="D28" s="4"/>
      <c r="E28" s="39">
        <f t="shared" si="4"/>
        <v>150</v>
      </c>
      <c r="F28" s="27">
        <v>146</v>
      </c>
      <c r="H28" s="4">
        <f t="shared" si="5"/>
        <v>146</v>
      </c>
      <c r="I28" s="13">
        <v>131</v>
      </c>
      <c r="J28" s="4"/>
      <c r="K28">
        <f t="shared" si="6"/>
        <v>131</v>
      </c>
      <c r="L28" s="4">
        <f t="shared" si="7"/>
        <v>427</v>
      </c>
    </row>
    <row r="29" spans="1:12" ht="12.75">
      <c r="A29" s="31">
        <v>7</v>
      </c>
      <c r="B29" s="13" t="s">
        <v>97</v>
      </c>
      <c r="C29" s="13">
        <v>127</v>
      </c>
      <c r="D29" s="4"/>
      <c r="E29" s="39">
        <f t="shared" si="4"/>
        <v>127</v>
      </c>
      <c r="F29" s="27">
        <v>126</v>
      </c>
      <c r="H29" s="4">
        <f t="shared" si="5"/>
        <v>126</v>
      </c>
      <c r="I29" s="13">
        <v>127</v>
      </c>
      <c r="J29" s="4"/>
      <c r="K29">
        <f t="shared" si="6"/>
        <v>127</v>
      </c>
      <c r="L29" s="4">
        <f t="shared" si="7"/>
        <v>380</v>
      </c>
    </row>
    <row r="30" spans="1:12" ht="12.75">
      <c r="A30" s="32">
        <v>8</v>
      </c>
      <c r="B30" s="26" t="s">
        <v>161</v>
      </c>
      <c r="C30" s="13">
        <v>141</v>
      </c>
      <c r="D30" s="4">
        <v>10</v>
      </c>
      <c r="E30" s="39">
        <f t="shared" si="4"/>
        <v>151</v>
      </c>
      <c r="F30" s="27">
        <v>145</v>
      </c>
      <c r="G30" s="28">
        <v>10</v>
      </c>
      <c r="H30" s="4">
        <f t="shared" si="5"/>
        <v>155</v>
      </c>
      <c r="I30" s="13">
        <v>188</v>
      </c>
      <c r="J30" s="4">
        <v>10</v>
      </c>
      <c r="K30">
        <f t="shared" si="6"/>
        <v>198</v>
      </c>
      <c r="L30" s="4">
        <f t="shared" si="7"/>
        <v>504</v>
      </c>
    </row>
    <row r="31" spans="2:12" ht="12.75">
      <c r="B31" s="13"/>
      <c r="D31" s="4"/>
      <c r="E31" s="39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/>
      <c r="B32" s="3"/>
      <c r="C32" s="2"/>
      <c r="D32" s="3"/>
      <c r="E32" s="39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853</v>
      </c>
      <c r="F33" s="4"/>
      <c r="H33" s="4">
        <f>SUM(H23:H32)</f>
        <v>755</v>
      </c>
      <c r="J33" s="4"/>
      <c r="K33" s="7">
        <f>SUM(K23:K32)</f>
        <v>787</v>
      </c>
      <c r="L33" s="6">
        <f>SUM(E33+H33+K33)</f>
        <v>2395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31">
        <v>1</v>
      </c>
      <c r="B40" s="27" t="s">
        <v>158</v>
      </c>
      <c r="C40" s="13">
        <v>124</v>
      </c>
      <c r="D40" s="4"/>
      <c r="E40" s="39">
        <f aca="true" t="shared" si="8" ref="E40:E46">C40+D40</f>
        <v>124</v>
      </c>
      <c r="F40" s="49">
        <v>102</v>
      </c>
      <c r="G40" s="52"/>
      <c r="H40" s="4">
        <f aca="true" t="shared" si="9" ref="H40:H46">F40+G40</f>
        <v>102</v>
      </c>
      <c r="I40" s="13">
        <v>126</v>
      </c>
      <c r="J40" s="4"/>
      <c r="K40">
        <f aca="true" t="shared" si="10" ref="K40:K46">I40+J40</f>
        <v>126</v>
      </c>
      <c r="L40" s="4">
        <f aca="true" t="shared" si="11" ref="L40:L47">E40+H40+K40</f>
        <v>352</v>
      </c>
    </row>
    <row r="41" spans="1:12" ht="12.75">
      <c r="A41" s="32">
        <v>2</v>
      </c>
      <c r="B41" s="28" t="s">
        <v>159</v>
      </c>
      <c r="C41" s="13">
        <v>88</v>
      </c>
      <c r="D41" s="4"/>
      <c r="E41" s="39">
        <f t="shared" si="8"/>
        <v>88</v>
      </c>
      <c r="F41" s="27">
        <v>106</v>
      </c>
      <c r="H41" s="4">
        <f t="shared" si="9"/>
        <v>106</v>
      </c>
      <c r="I41" s="13"/>
      <c r="J41" s="4"/>
      <c r="K41">
        <f t="shared" si="10"/>
        <v>0</v>
      </c>
      <c r="L41" s="4">
        <f t="shared" si="11"/>
        <v>194</v>
      </c>
    </row>
    <row r="42" spans="1:12" ht="12.75">
      <c r="A42" s="31">
        <v>3</v>
      </c>
      <c r="B42" s="27" t="s">
        <v>71</v>
      </c>
      <c r="C42" s="13">
        <v>134</v>
      </c>
      <c r="D42" s="4"/>
      <c r="E42" s="39">
        <f t="shared" si="8"/>
        <v>134</v>
      </c>
      <c r="F42" s="27">
        <v>118</v>
      </c>
      <c r="G42" s="52"/>
      <c r="H42" s="4">
        <f t="shared" si="9"/>
        <v>118</v>
      </c>
      <c r="I42" s="13">
        <v>87</v>
      </c>
      <c r="J42" s="4"/>
      <c r="K42">
        <f t="shared" si="10"/>
        <v>87</v>
      </c>
      <c r="L42" s="4">
        <f t="shared" si="11"/>
        <v>339</v>
      </c>
    </row>
    <row r="43" spans="1:12" ht="12.75">
      <c r="A43" s="32">
        <v>4</v>
      </c>
      <c r="B43" s="28" t="s">
        <v>101</v>
      </c>
      <c r="C43" s="13">
        <v>99</v>
      </c>
      <c r="D43" s="4"/>
      <c r="E43" s="39">
        <f t="shared" si="8"/>
        <v>99</v>
      </c>
      <c r="F43" s="27">
        <v>118</v>
      </c>
      <c r="H43" s="4">
        <f t="shared" si="9"/>
        <v>118</v>
      </c>
      <c r="I43" s="13">
        <v>101</v>
      </c>
      <c r="J43" s="4"/>
      <c r="K43">
        <f t="shared" si="10"/>
        <v>101</v>
      </c>
      <c r="L43" s="4">
        <f t="shared" si="11"/>
        <v>318</v>
      </c>
    </row>
    <row r="44" spans="1:12" ht="12.75">
      <c r="A44" s="31">
        <v>5</v>
      </c>
      <c r="B44" s="13" t="s">
        <v>160</v>
      </c>
      <c r="C44" s="13">
        <v>151</v>
      </c>
      <c r="D44" s="4"/>
      <c r="E44" s="39">
        <f t="shared" si="8"/>
        <v>151</v>
      </c>
      <c r="F44" s="27">
        <v>130</v>
      </c>
      <c r="H44" s="4">
        <f t="shared" si="9"/>
        <v>130</v>
      </c>
      <c r="I44" s="13">
        <v>147</v>
      </c>
      <c r="J44" s="4"/>
      <c r="K44">
        <f t="shared" si="10"/>
        <v>147</v>
      </c>
      <c r="L44" s="4">
        <f t="shared" si="11"/>
        <v>428</v>
      </c>
    </row>
    <row r="45" spans="1:12" ht="12.75">
      <c r="A45" s="32">
        <v>6</v>
      </c>
      <c r="B45" s="13" t="s">
        <v>97</v>
      </c>
      <c r="C45" s="13">
        <v>130</v>
      </c>
      <c r="D45" s="4"/>
      <c r="E45" s="39">
        <f t="shared" si="8"/>
        <v>130</v>
      </c>
      <c r="F45" s="27">
        <v>122</v>
      </c>
      <c r="H45" s="4">
        <f t="shared" si="9"/>
        <v>122</v>
      </c>
      <c r="I45" s="13">
        <v>125</v>
      </c>
      <c r="J45" s="4"/>
      <c r="K45">
        <f t="shared" si="10"/>
        <v>125</v>
      </c>
      <c r="L45" s="4">
        <f t="shared" si="11"/>
        <v>377</v>
      </c>
    </row>
    <row r="46" spans="1:12" ht="12.75">
      <c r="A46" s="31">
        <v>7</v>
      </c>
      <c r="B46" s="54" t="s">
        <v>174</v>
      </c>
      <c r="C46" s="15"/>
      <c r="D46" s="3"/>
      <c r="E46" s="6">
        <f t="shared" si="8"/>
        <v>0</v>
      </c>
      <c r="F46" s="29"/>
      <c r="G46" s="59"/>
      <c r="H46" s="3">
        <f t="shared" si="9"/>
        <v>0</v>
      </c>
      <c r="I46" s="15">
        <v>94</v>
      </c>
      <c r="J46" s="3"/>
      <c r="K46" s="2">
        <f t="shared" si="10"/>
        <v>94</v>
      </c>
      <c r="L46" s="3">
        <f t="shared" si="11"/>
        <v>94</v>
      </c>
    </row>
    <row r="47" spans="5:12" ht="12.75">
      <c r="E47" s="10">
        <f>SUM(E40:E46)</f>
        <v>726</v>
      </c>
      <c r="H47" s="10">
        <f>SUM(H40:H46)</f>
        <v>696</v>
      </c>
      <c r="K47" s="7">
        <f>SUM(K40:K46)</f>
        <v>680</v>
      </c>
      <c r="L47" s="10">
        <f t="shared" si="11"/>
        <v>2102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Q42" sqref="Q42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20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41</v>
      </c>
      <c r="C7">
        <v>136</v>
      </c>
      <c r="D7" s="4">
        <v>10</v>
      </c>
      <c r="E7">
        <f aca="true" t="shared" si="0" ref="E7:E16">SUM(C7:D7)</f>
        <v>146</v>
      </c>
      <c r="F7" s="13">
        <v>132</v>
      </c>
      <c r="G7" s="4">
        <v>10</v>
      </c>
      <c r="H7" s="4">
        <f aca="true" t="shared" si="1" ref="H7:H16">SUM(F7:G7)</f>
        <v>142</v>
      </c>
      <c r="I7" s="26">
        <v>137</v>
      </c>
      <c r="J7" s="4">
        <v>10</v>
      </c>
      <c r="K7">
        <f aca="true" t="shared" si="2" ref="K7:K16">SUM(I7:J7)</f>
        <v>147</v>
      </c>
      <c r="L7" s="4">
        <f aca="true" t="shared" si="3" ref="L7:L16">SUM(K7,H7,E7)</f>
        <v>435</v>
      </c>
    </row>
    <row r="8" spans="1:12" ht="12.75">
      <c r="A8">
        <v>2</v>
      </c>
      <c r="B8" s="13" t="s">
        <v>136</v>
      </c>
      <c r="C8">
        <v>177</v>
      </c>
      <c r="D8" s="4">
        <v>10</v>
      </c>
      <c r="E8">
        <f t="shared" si="0"/>
        <v>187</v>
      </c>
      <c r="F8" s="13">
        <v>149</v>
      </c>
      <c r="G8" s="10">
        <v>10</v>
      </c>
      <c r="H8" s="4">
        <f t="shared" si="1"/>
        <v>159</v>
      </c>
      <c r="I8" s="26">
        <v>150</v>
      </c>
      <c r="J8" s="4">
        <v>10</v>
      </c>
      <c r="K8">
        <f t="shared" si="2"/>
        <v>160</v>
      </c>
      <c r="L8" s="4">
        <f t="shared" si="3"/>
        <v>506</v>
      </c>
    </row>
    <row r="9" spans="1:12" ht="12.75">
      <c r="A9">
        <v>3</v>
      </c>
      <c r="B9" s="13" t="s">
        <v>40</v>
      </c>
      <c r="C9">
        <v>164</v>
      </c>
      <c r="D9" s="4"/>
      <c r="E9">
        <f t="shared" si="0"/>
        <v>164</v>
      </c>
      <c r="F9" s="13">
        <v>145</v>
      </c>
      <c r="H9" s="4">
        <f t="shared" si="1"/>
        <v>145</v>
      </c>
      <c r="I9" s="12">
        <v>119</v>
      </c>
      <c r="J9" s="4"/>
      <c r="K9">
        <f t="shared" si="2"/>
        <v>119</v>
      </c>
      <c r="L9" s="4">
        <f t="shared" si="3"/>
        <v>428</v>
      </c>
    </row>
    <row r="10" spans="1:12" ht="12.75">
      <c r="A10">
        <v>4</v>
      </c>
      <c r="B10" s="13" t="s">
        <v>50</v>
      </c>
      <c r="C10">
        <v>190</v>
      </c>
      <c r="D10" s="4"/>
      <c r="E10">
        <f t="shared" si="0"/>
        <v>190</v>
      </c>
      <c r="F10" s="13">
        <v>118</v>
      </c>
      <c r="H10" s="4">
        <f t="shared" si="1"/>
        <v>118</v>
      </c>
      <c r="I10" s="12">
        <v>119</v>
      </c>
      <c r="J10" s="4"/>
      <c r="K10">
        <f t="shared" si="2"/>
        <v>119</v>
      </c>
      <c r="L10" s="4">
        <f t="shared" si="3"/>
        <v>427</v>
      </c>
    </row>
    <row r="11" spans="1:12" ht="12.75">
      <c r="A11">
        <v>5</v>
      </c>
      <c r="B11" s="13" t="s">
        <v>59</v>
      </c>
      <c r="C11">
        <v>122</v>
      </c>
      <c r="D11" s="4">
        <v>10</v>
      </c>
      <c r="E11">
        <f t="shared" si="0"/>
        <v>132</v>
      </c>
      <c r="F11" s="13">
        <v>125</v>
      </c>
      <c r="G11" s="10">
        <v>10</v>
      </c>
      <c r="H11" s="4">
        <f t="shared" si="1"/>
        <v>135</v>
      </c>
      <c r="I11" s="26">
        <v>130</v>
      </c>
      <c r="J11" s="4">
        <v>10</v>
      </c>
      <c r="K11">
        <f t="shared" si="2"/>
        <v>140</v>
      </c>
      <c r="L11" s="4">
        <f t="shared" si="3"/>
        <v>407</v>
      </c>
    </row>
    <row r="12" spans="1:12" ht="12.75">
      <c r="A12">
        <v>6</v>
      </c>
      <c r="B12" s="13" t="s">
        <v>42</v>
      </c>
      <c r="C12">
        <v>156</v>
      </c>
      <c r="D12" s="4"/>
      <c r="E12">
        <f>SUM(C12:D12)</f>
        <v>156</v>
      </c>
      <c r="F12" s="13">
        <v>138</v>
      </c>
      <c r="H12" s="4">
        <f>SUM(F12:G12)</f>
        <v>138</v>
      </c>
      <c r="I12" s="13">
        <v>151</v>
      </c>
      <c r="J12" s="4"/>
      <c r="K12">
        <f>SUM(I12:J12)</f>
        <v>151</v>
      </c>
      <c r="L12" s="4">
        <f>SUM(K12,H12,E12)</f>
        <v>445</v>
      </c>
    </row>
    <row r="13" spans="1:12" ht="12.75">
      <c r="A13">
        <v>7</v>
      </c>
      <c r="B13" s="13"/>
      <c r="D13" s="4"/>
      <c r="E13">
        <f t="shared" si="0"/>
        <v>0</v>
      </c>
      <c r="F13" s="13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/>
      <c r="D14" s="4"/>
      <c r="F14" s="13"/>
      <c r="H14" s="4"/>
      <c r="I14" s="13"/>
      <c r="J14" s="4"/>
      <c r="L14" s="4"/>
    </row>
    <row r="15" spans="1:12" ht="12.75">
      <c r="A15">
        <v>9</v>
      </c>
      <c r="B15" s="13"/>
      <c r="D15" s="4"/>
      <c r="E15">
        <f t="shared" si="0"/>
        <v>0</v>
      </c>
      <c r="F15" s="13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>
        <v>10</v>
      </c>
      <c r="B16" s="3"/>
      <c r="C16" s="2"/>
      <c r="D16" s="3"/>
      <c r="E16" s="2">
        <f t="shared" si="0"/>
        <v>0</v>
      </c>
      <c r="F16" s="15"/>
      <c r="G16" s="2"/>
      <c r="H16" s="3">
        <f t="shared" si="1"/>
        <v>0</v>
      </c>
      <c r="I16" s="14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975</v>
      </c>
      <c r="F17" s="13"/>
      <c r="H17" s="4">
        <f>SUM(H7:H16)</f>
        <v>837</v>
      </c>
      <c r="J17" s="4"/>
      <c r="K17" s="7">
        <f>SUM(K7:K16)</f>
        <v>836</v>
      </c>
      <c r="L17" s="6">
        <f>SUM(E17+H17+K17)</f>
        <v>2648</v>
      </c>
    </row>
    <row r="20" ht="12.75">
      <c r="B20" s="11" t="s">
        <v>21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15" t="s">
        <v>5</v>
      </c>
      <c r="G21" s="1" t="s">
        <v>3</v>
      </c>
      <c r="H21" s="5" t="s">
        <v>4</v>
      </c>
      <c r="I21" s="14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13" t="s">
        <v>136</v>
      </c>
      <c r="C22">
        <v>161</v>
      </c>
      <c r="D22" s="4">
        <v>10</v>
      </c>
      <c r="E22" s="39">
        <f>C22+D22</f>
        <v>171</v>
      </c>
      <c r="F22" s="27">
        <v>132</v>
      </c>
      <c r="G22" s="10">
        <v>10</v>
      </c>
      <c r="H22" s="4">
        <f>F22+G22</f>
        <v>142</v>
      </c>
      <c r="I22" s="27">
        <v>120</v>
      </c>
      <c r="J22" s="4">
        <v>10</v>
      </c>
      <c r="K22">
        <f>I22+J22</f>
        <v>130</v>
      </c>
      <c r="L22" s="4">
        <f>E22+H22+K22</f>
        <v>443</v>
      </c>
    </row>
    <row r="23" spans="1:12" ht="12.75">
      <c r="A23">
        <v>2</v>
      </c>
      <c r="B23" s="13" t="s">
        <v>40</v>
      </c>
      <c r="C23">
        <v>168</v>
      </c>
      <c r="D23" s="4"/>
      <c r="E23" s="39">
        <f aca="true" t="shared" si="4" ref="E23:E31">C23+D23</f>
        <v>168</v>
      </c>
      <c r="F23" s="27">
        <v>133</v>
      </c>
      <c r="G23" s="10"/>
      <c r="H23" s="4">
        <f aca="true" t="shared" si="5" ref="H23:H31">F23+G23</f>
        <v>133</v>
      </c>
      <c r="I23" s="27">
        <v>157</v>
      </c>
      <c r="J23" s="4"/>
      <c r="K23">
        <f aca="true" t="shared" si="6" ref="K23:K31">I23+J23</f>
        <v>157</v>
      </c>
      <c r="L23" s="4">
        <f aca="true" t="shared" si="7" ref="L23:L31">E23+H23+K23</f>
        <v>458</v>
      </c>
    </row>
    <row r="24" spans="1:12" ht="12.75">
      <c r="A24">
        <v>3</v>
      </c>
      <c r="B24" s="13" t="s">
        <v>50</v>
      </c>
      <c r="C24">
        <v>160</v>
      </c>
      <c r="D24" s="4"/>
      <c r="E24" s="39">
        <f t="shared" si="4"/>
        <v>160</v>
      </c>
      <c r="F24" s="27">
        <v>131</v>
      </c>
      <c r="H24" s="4">
        <f t="shared" si="5"/>
        <v>131</v>
      </c>
      <c r="I24" s="27">
        <v>146</v>
      </c>
      <c r="J24" s="4"/>
      <c r="K24">
        <f t="shared" si="6"/>
        <v>146</v>
      </c>
      <c r="L24" s="4">
        <f t="shared" si="7"/>
        <v>437</v>
      </c>
    </row>
    <row r="25" spans="1:12" ht="12.75">
      <c r="A25">
        <v>4</v>
      </c>
      <c r="B25" s="13" t="s">
        <v>59</v>
      </c>
      <c r="C25">
        <v>116</v>
      </c>
      <c r="D25" s="4">
        <v>10</v>
      </c>
      <c r="E25" s="39">
        <f t="shared" si="4"/>
        <v>126</v>
      </c>
      <c r="F25" s="27"/>
      <c r="H25" s="4">
        <f t="shared" si="5"/>
        <v>0</v>
      </c>
      <c r="I25" s="27">
        <v>96</v>
      </c>
      <c r="J25" s="4">
        <v>10</v>
      </c>
      <c r="K25">
        <f t="shared" si="6"/>
        <v>106</v>
      </c>
      <c r="L25" s="4">
        <f t="shared" si="7"/>
        <v>232</v>
      </c>
    </row>
    <row r="26" spans="1:12" ht="12.75">
      <c r="A26">
        <v>5</v>
      </c>
      <c r="B26" s="13" t="s">
        <v>148</v>
      </c>
      <c r="C26">
        <v>116</v>
      </c>
      <c r="D26" s="4">
        <v>10</v>
      </c>
      <c r="E26" s="39">
        <f t="shared" si="4"/>
        <v>126</v>
      </c>
      <c r="F26" s="27">
        <v>104</v>
      </c>
      <c r="G26" s="10">
        <v>10</v>
      </c>
      <c r="H26" s="4">
        <f t="shared" si="5"/>
        <v>114</v>
      </c>
      <c r="I26" s="27"/>
      <c r="J26" s="4"/>
      <c r="K26">
        <f t="shared" si="6"/>
        <v>0</v>
      </c>
      <c r="L26" s="4">
        <f t="shared" si="7"/>
        <v>240</v>
      </c>
    </row>
    <row r="27" spans="1:12" ht="12.75">
      <c r="A27">
        <v>6</v>
      </c>
      <c r="B27" s="13" t="s">
        <v>149</v>
      </c>
      <c r="C27">
        <v>164</v>
      </c>
      <c r="D27" s="4"/>
      <c r="E27" s="39">
        <f t="shared" si="4"/>
        <v>164</v>
      </c>
      <c r="F27" s="13">
        <v>135</v>
      </c>
      <c r="H27" s="4">
        <f t="shared" si="5"/>
        <v>135</v>
      </c>
      <c r="I27" s="13">
        <v>122</v>
      </c>
      <c r="J27" s="32"/>
      <c r="K27">
        <f t="shared" si="6"/>
        <v>122</v>
      </c>
      <c r="L27" s="4">
        <f t="shared" si="7"/>
        <v>421</v>
      </c>
    </row>
    <row r="28" spans="1:12" ht="12.75">
      <c r="A28">
        <v>7</v>
      </c>
      <c r="B28" s="13" t="s">
        <v>163</v>
      </c>
      <c r="D28" s="4"/>
      <c r="E28" s="39">
        <f t="shared" si="4"/>
        <v>0</v>
      </c>
      <c r="F28" s="13">
        <v>88</v>
      </c>
      <c r="G28">
        <v>10</v>
      </c>
      <c r="H28" s="4">
        <f t="shared" si="5"/>
        <v>98</v>
      </c>
      <c r="I28" s="26">
        <v>100</v>
      </c>
      <c r="J28" s="4">
        <v>10</v>
      </c>
      <c r="K28">
        <f t="shared" si="6"/>
        <v>110</v>
      </c>
      <c r="L28" s="4">
        <f t="shared" si="7"/>
        <v>208</v>
      </c>
    </row>
    <row r="29" spans="1:12" ht="12.75">
      <c r="A29">
        <v>8</v>
      </c>
      <c r="B29" s="13"/>
      <c r="D29" s="4"/>
      <c r="E29" s="39">
        <f t="shared" si="4"/>
        <v>0</v>
      </c>
      <c r="F29" s="13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9</v>
      </c>
      <c r="B30" s="13"/>
      <c r="D30" s="4"/>
      <c r="E30" s="39">
        <f t="shared" si="4"/>
        <v>0</v>
      </c>
      <c r="F30" s="13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/>
      <c r="C31" s="2"/>
      <c r="D31" s="3"/>
      <c r="E31" s="39">
        <f t="shared" si="4"/>
        <v>0</v>
      </c>
      <c r="F31" s="15"/>
      <c r="G31" s="2"/>
      <c r="H31" s="4">
        <f t="shared" si="5"/>
        <v>0</v>
      </c>
      <c r="I31" s="14"/>
      <c r="J31" s="3"/>
      <c r="K31">
        <f t="shared" si="6"/>
        <v>0</v>
      </c>
      <c r="L31" s="4">
        <f t="shared" si="7"/>
        <v>0</v>
      </c>
    </row>
    <row r="32" spans="2:12" ht="12.75">
      <c r="B32" s="4"/>
      <c r="D32" s="4"/>
      <c r="E32" s="7">
        <f>SUM(E22:E31)</f>
        <v>915</v>
      </c>
      <c r="F32" s="13"/>
      <c r="H32" s="4">
        <f>SUM(H22:H31)</f>
        <v>753</v>
      </c>
      <c r="J32" s="4"/>
      <c r="K32" s="7">
        <f>SUM(K22:K31)</f>
        <v>771</v>
      </c>
      <c r="L32" s="6">
        <f>SUM(E32+H32+K32)</f>
        <v>2439</v>
      </c>
    </row>
    <row r="36" ht="12.75">
      <c r="B36" s="11" t="s">
        <v>22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15" t="s">
        <v>5</v>
      </c>
      <c r="G37" s="1" t="s">
        <v>3</v>
      </c>
      <c r="H37" s="5" t="s">
        <v>4</v>
      </c>
      <c r="I37" s="14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31">
        <v>1</v>
      </c>
      <c r="B38" s="13" t="s">
        <v>136</v>
      </c>
      <c r="C38">
        <v>126</v>
      </c>
      <c r="D38" s="4">
        <v>10</v>
      </c>
      <c r="E38" s="39">
        <f>C38+D38</f>
        <v>136</v>
      </c>
      <c r="F38" s="27">
        <v>116</v>
      </c>
      <c r="G38" s="10">
        <v>10</v>
      </c>
      <c r="H38" s="4">
        <f>F38+G38</f>
        <v>126</v>
      </c>
      <c r="I38" s="27">
        <v>135</v>
      </c>
      <c r="J38" s="4">
        <v>10</v>
      </c>
      <c r="K38">
        <f>I38+J38</f>
        <v>145</v>
      </c>
      <c r="L38" s="4">
        <f>E38+H38+K38</f>
        <v>407</v>
      </c>
    </row>
    <row r="39" spans="1:12" ht="12.75">
      <c r="A39" s="32">
        <v>2</v>
      </c>
      <c r="B39" s="13" t="s">
        <v>40</v>
      </c>
      <c r="C39">
        <v>127</v>
      </c>
      <c r="D39" s="4"/>
      <c r="E39" s="39">
        <f aca="true" t="shared" si="8" ref="E39:E44">C39+D39</f>
        <v>127</v>
      </c>
      <c r="F39" s="27">
        <v>172</v>
      </c>
      <c r="G39" s="10"/>
      <c r="H39" s="4">
        <f aca="true" t="shared" si="9" ref="H39:H44">F39+G39</f>
        <v>172</v>
      </c>
      <c r="I39" s="27">
        <v>212</v>
      </c>
      <c r="J39" s="4"/>
      <c r="K39">
        <f aca="true" t="shared" si="10" ref="K39:K44">I39+J39</f>
        <v>212</v>
      </c>
      <c r="L39" s="4">
        <f aca="true" t="shared" si="11" ref="L39:L44">E39+H39+K39</f>
        <v>511</v>
      </c>
    </row>
    <row r="40" spans="1:12" ht="12.75">
      <c r="A40" s="31">
        <v>3</v>
      </c>
      <c r="B40" s="13" t="s">
        <v>50</v>
      </c>
      <c r="C40">
        <v>163</v>
      </c>
      <c r="D40" s="4"/>
      <c r="E40" s="39">
        <f t="shared" si="8"/>
        <v>163</v>
      </c>
      <c r="F40" s="27">
        <v>136</v>
      </c>
      <c r="H40" s="4">
        <f t="shared" si="9"/>
        <v>136</v>
      </c>
      <c r="I40" s="27">
        <v>157</v>
      </c>
      <c r="J40" s="4"/>
      <c r="K40">
        <f t="shared" si="10"/>
        <v>157</v>
      </c>
      <c r="L40" s="4">
        <f t="shared" si="11"/>
        <v>456</v>
      </c>
    </row>
    <row r="41" spans="1:12" ht="12.75">
      <c r="A41" s="32">
        <v>4</v>
      </c>
      <c r="B41" s="13" t="s">
        <v>59</v>
      </c>
      <c r="D41" s="4"/>
      <c r="E41" s="39">
        <f t="shared" si="8"/>
        <v>0</v>
      </c>
      <c r="F41" s="27"/>
      <c r="H41" s="4">
        <f t="shared" si="9"/>
        <v>0</v>
      </c>
      <c r="I41" s="27">
        <v>97</v>
      </c>
      <c r="J41" s="4">
        <v>10</v>
      </c>
      <c r="K41">
        <f t="shared" si="10"/>
        <v>107</v>
      </c>
      <c r="L41" s="4">
        <f t="shared" si="11"/>
        <v>107</v>
      </c>
    </row>
    <row r="42" spans="1:12" ht="12.75">
      <c r="A42" s="31">
        <v>5</v>
      </c>
      <c r="B42" s="13" t="s">
        <v>148</v>
      </c>
      <c r="D42" s="4"/>
      <c r="E42" s="39">
        <f t="shared" si="8"/>
        <v>0</v>
      </c>
      <c r="F42" s="27">
        <v>103</v>
      </c>
      <c r="G42" s="10">
        <v>10</v>
      </c>
      <c r="H42" s="4">
        <f t="shared" si="9"/>
        <v>113</v>
      </c>
      <c r="I42" s="27"/>
      <c r="J42" s="4"/>
      <c r="K42">
        <f t="shared" si="10"/>
        <v>0</v>
      </c>
      <c r="L42" s="4">
        <f t="shared" si="11"/>
        <v>113</v>
      </c>
    </row>
    <row r="43" spans="1:12" ht="12.75">
      <c r="A43" s="32">
        <v>6</v>
      </c>
      <c r="B43" s="13" t="s">
        <v>41</v>
      </c>
      <c r="C43">
        <v>121</v>
      </c>
      <c r="D43" s="4">
        <v>10</v>
      </c>
      <c r="E43">
        <f>SUM(C43:D43)</f>
        <v>131</v>
      </c>
      <c r="F43" s="13">
        <v>113</v>
      </c>
      <c r="G43" s="4">
        <v>10</v>
      </c>
      <c r="H43" s="4">
        <f>SUM(F43:G43)</f>
        <v>123</v>
      </c>
      <c r="I43" s="26">
        <v>98</v>
      </c>
      <c r="J43" s="4">
        <v>10</v>
      </c>
      <c r="K43">
        <f>SUM(I43:J43)</f>
        <v>108</v>
      </c>
      <c r="L43" s="4">
        <f>SUM(K43,H43,E43)</f>
        <v>362</v>
      </c>
    </row>
    <row r="44" spans="1:12" ht="12.75">
      <c r="A44" s="31">
        <v>7</v>
      </c>
      <c r="B44" s="13" t="s">
        <v>163</v>
      </c>
      <c r="C44">
        <v>117</v>
      </c>
      <c r="D44" s="4">
        <v>10</v>
      </c>
      <c r="E44" s="39">
        <f t="shared" si="8"/>
        <v>127</v>
      </c>
      <c r="F44" s="13"/>
      <c r="H44" s="4">
        <f t="shared" si="9"/>
        <v>0</v>
      </c>
      <c r="I44" s="26"/>
      <c r="J44" s="4"/>
      <c r="K44">
        <f t="shared" si="10"/>
        <v>0</v>
      </c>
      <c r="L44" s="4">
        <f t="shared" si="11"/>
        <v>127</v>
      </c>
    </row>
    <row r="45" spans="1:12" ht="12.75">
      <c r="A45" s="32">
        <v>8</v>
      </c>
      <c r="B45" s="13" t="s">
        <v>42</v>
      </c>
      <c r="C45">
        <v>131</v>
      </c>
      <c r="D45" s="4"/>
      <c r="E45">
        <f>SUM(C45:D45)</f>
        <v>131</v>
      </c>
      <c r="F45" s="13">
        <v>135</v>
      </c>
      <c r="H45" s="4">
        <f>SUM(F45:G45)</f>
        <v>135</v>
      </c>
      <c r="I45" s="13">
        <v>152</v>
      </c>
      <c r="J45" s="4"/>
      <c r="K45">
        <f>SUM(I45:J45)</f>
        <v>152</v>
      </c>
      <c r="L45" s="4">
        <f>SUM(K45,H45,E45)</f>
        <v>418</v>
      </c>
    </row>
    <row r="46" spans="1:12" ht="12.75">
      <c r="A46" s="31">
        <v>9</v>
      </c>
      <c r="B46" s="13"/>
      <c r="D46" s="4"/>
      <c r="F46" s="13"/>
      <c r="G46" s="10"/>
      <c r="H46" s="4"/>
      <c r="I46" s="26"/>
      <c r="J46" s="4"/>
      <c r="L46" s="4"/>
    </row>
    <row r="47" spans="1:12" ht="12.75">
      <c r="A47" s="2">
        <v>10</v>
      </c>
      <c r="B47" s="3"/>
      <c r="C47" s="2"/>
      <c r="D47" s="3"/>
      <c r="E47" s="2"/>
      <c r="F47" s="15"/>
      <c r="G47" s="2"/>
      <c r="H47" s="3"/>
      <c r="I47" s="14"/>
      <c r="J47" s="3"/>
      <c r="K47" s="2"/>
      <c r="L47" s="3"/>
    </row>
    <row r="48" spans="2:12" ht="12.75">
      <c r="B48" s="4"/>
      <c r="D48" s="4"/>
      <c r="E48" s="7">
        <f>SUM(E38:E47)</f>
        <v>815</v>
      </c>
      <c r="F48" s="13"/>
      <c r="H48" s="4">
        <f>SUM(H38:H47)</f>
        <v>805</v>
      </c>
      <c r="J48" s="4"/>
      <c r="K48" s="7">
        <f>SUM(K38:K47)</f>
        <v>881</v>
      </c>
      <c r="L48" s="6">
        <f>SUM(E48+H48+K48)</f>
        <v>2501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1"/>
  <sheetViews>
    <sheetView zoomScalePageLayoutView="0" workbookViewId="0" topLeftCell="A1">
      <pane ySplit="1" topLeftCell="A96" activePane="bottomLeft" state="frozen"/>
      <selection pane="topLeft" activeCell="B1" sqref="B1"/>
      <selection pane="bottomLeft" activeCell="S112" sqref="S112"/>
    </sheetView>
  </sheetViews>
  <sheetFormatPr defaultColWidth="11.421875" defaultRowHeight="12.75"/>
  <cols>
    <col min="1" max="1" width="5.28125" style="16" bestFit="1" customWidth="1"/>
    <col min="2" max="2" width="21.57421875" style="9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57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119</v>
      </c>
      <c r="O1" s="16" t="s">
        <v>35</v>
      </c>
      <c r="P1" s="57" t="s">
        <v>36</v>
      </c>
    </row>
    <row r="2" spans="2:16" ht="12.75" hidden="1">
      <c r="B2" s="16" t="s">
        <v>56</v>
      </c>
      <c r="C2" s="16" t="s">
        <v>10</v>
      </c>
      <c r="M2" s="16">
        <f aca="true" t="shared" si="0" ref="M2:M33">SUM(D2:L2)</f>
        <v>0</v>
      </c>
      <c r="O2" s="16">
        <f aca="true" t="shared" si="1" ref="O2:O33">COUNT(D2:L2)</f>
        <v>0</v>
      </c>
      <c r="P2" s="57" t="e">
        <f aca="true" t="shared" si="2" ref="P2:P30">SUM(M2/O2)</f>
        <v>#DIV/0!</v>
      </c>
    </row>
    <row r="3" spans="2:16" ht="12.75" hidden="1">
      <c r="B3" s="16"/>
      <c r="C3" s="16"/>
      <c r="M3" s="16">
        <f t="shared" si="0"/>
        <v>0</v>
      </c>
      <c r="O3" s="16">
        <f t="shared" si="1"/>
        <v>0</v>
      </c>
      <c r="P3" s="57" t="e">
        <f t="shared" si="2"/>
        <v>#DIV/0!</v>
      </c>
    </row>
    <row r="4" spans="2:16" ht="12.75" hidden="1">
      <c r="B4" s="16"/>
      <c r="C4" s="16"/>
      <c r="M4" s="16">
        <f t="shared" si="0"/>
        <v>0</v>
      </c>
      <c r="O4" s="16">
        <f t="shared" si="1"/>
        <v>0</v>
      </c>
      <c r="P4" s="57" t="e">
        <f t="shared" si="2"/>
        <v>#DIV/0!</v>
      </c>
    </row>
    <row r="5" spans="2:16" ht="12.75" hidden="1">
      <c r="B5" s="17"/>
      <c r="C5" s="16"/>
      <c r="M5" s="16">
        <f t="shared" si="0"/>
        <v>0</v>
      </c>
      <c r="O5" s="16">
        <f t="shared" si="1"/>
        <v>0</v>
      </c>
      <c r="P5" s="57" t="e">
        <f t="shared" si="2"/>
        <v>#DIV/0!</v>
      </c>
    </row>
    <row r="6" spans="2:16" ht="12.75" hidden="1">
      <c r="B6" s="16"/>
      <c r="C6" s="16"/>
      <c r="M6" s="16">
        <f t="shared" si="0"/>
        <v>0</v>
      </c>
      <c r="O6" s="16">
        <f t="shared" si="1"/>
        <v>0</v>
      </c>
      <c r="P6" s="57" t="e">
        <f t="shared" si="2"/>
        <v>#DIV/0!</v>
      </c>
    </row>
    <row r="7" spans="2:16" ht="12.75" hidden="1">
      <c r="B7" s="16"/>
      <c r="C7" s="16"/>
      <c r="M7" s="16">
        <f t="shared" si="0"/>
        <v>0</v>
      </c>
      <c r="O7" s="16">
        <f t="shared" si="1"/>
        <v>0</v>
      </c>
      <c r="P7" s="57" t="e">
        <f t="shared" si="2"/>
        <v>#DIV/0!</v>
      </c>
    </row>
    <row r="8" spans="2:16" ht="12.75" hidden="1">
      <c r="B8" s="16"/>
      <c r="C8" s="16"/>
      <c r="M8" s="16">
        <f t="shared" si="0"/>
        <v>0</v>
      </c>
      <c r="O8" s="16">
        <f t="shared" si="1"/>
        <v>0</v>
      </c>
      <c r="P8" s="57" t="e">
        <f t="shared" si="2"/>
        <v>#DIV/0!</v>
      </c>
    </row>
    <row r="9" spans="2:16" ht="12.75" hidden="1">
      <c r="B9" s="16"/>
      <c r="C9" s="16"/>
      <c r="M9" s="16">
        <f t="shared" si="0"/>
        <v>0</v>
      </c>
      <c r="O9" s="16">
        <f t="shared" si="1"/>
        <v>0</v>
      </c>
      <c r="P9" s="57" t="e">
        <f t="shared" si="2"/>
        <v>#DIV/0!</v>
      </c>
    </row>
    <row r="10" spans="2:16" ht="12.75" hidden="1">
      <c r="B10" s="55"/>
      <c r="C10" s="16"/>
      <c r="M10" s="16">
        <f t="shared" si="0"/>
        <v>0</v>
      </c>
      <c r="O10" s="16">
        <f t="shared" si="1"/>
        <v>0</v>
      </c>
      <c r="P10" s="57" t="e">
        <f t="shared" si="2"/>
        <v>#DIV/0!</v>
      </c>
    </row>
    <row r="11" spans="2:16" ht="12.75" hidden="1">
      <c r="B11" s="16"/>
      <c r="C11" s="16"/>
      <c r="M11" s="16">
        <f t="shared" si="0"/>
        <v>0</v>
      </c>
      <c r="O11" s="16">
        <f t="shared" si="1"/>
        <v>0</v>
      </c>
      <c r="P11" s="57" t="e">
        <f t="shared" si="2"/>
        <v>#DIV/0!</v>
      </c>
    </row>
    <row r="12" spans="2:16" ht="12.75" hidden="1">
      <c r="B12" s="16"/>
      <c r="C12" s="16"/>
      <c r="M12" s="16">
        <f t="shared" si="0"/>
        <v>0</v>
      </c>
      <c r="O12" s="16">
        <f t="shared" si="1"/>
        <v>0</v>
      </c>
      <c r="P12" s="57" t="e">
        <f t="shared" si="2"/>
        <v>#DIV/0!</v>
      </c>
    </row>
    <row r="13" spans="2:16" ht="12.75" hidden="1">
      <c r="B13" s="16"/>
      <c r="C13" s="16"/>
      <c r="M13" s="16">
        <f t="shared" si="0"/>
        <v>0</v>
      </c>
      <c r="O13" s="16">
        <f t="shared" si="1"/>
        <v>0</v>
      </c>
      <c r="P13" s="57" t="e">
        <f t="shared" si="2"/>
        <v>#DIV/0!</v>
      </c>
    </row>
    <row r="14" spans="2:16" ht="12.75" hidden="1">
      <c r="B14" s="16"/>
      <c r="C14" s="16"/>
      <c r="M14" s="16">
        <f t="shared" si="0"/>
        <v>0</v>
      </c>
      <c r="O14" s="16">
        <f t="shared" si="1"/>
        <v>0</v>
      </c>
      <c r="P14" s="57" t="e">
        <f t="shared" si="2"/>
        <v>#DIV/0!</v>
      </c>
    </row>
    <row r="15" spans="2:16" ht="12.75" hidden="1">
      <c r="B15" s="55"/>
      <c r="C15" s="16"/>
      <c r="M15" s="16">
        <f t="shared" si="0"/>
        <v>0</v>
      </c>
      <c r="O15" s="16">
        <f t="shared" si="1"/>
        <v>0</v>
      </c>
      <c r="P15" s="57" t="e">
        <f t="shared" si="2"/>
        <v>#DIV/0!</v>
      </c>
    </row>
    <row r="16" spans="2:16" ht="12.75" hidden="1">
      <c r="B16" s="55"/>
      <c r="C16" s="16"/>
      <c r="M16" s="16">
        <f t="shared" si="0"/>
        <v>0</v>
      </c>
      <c r="O16" s="16">
        <f t="shared" si="1"/>
        <v>0</v>
      </c>
      <c r="P16" s="57" t="e">
        <f t="shared" si="2"/>
        <v>#DIV/0!</v>
      </c>
    </row>
    <row r="17" spans="2:16" ht="12.75" hidden="1">
      <c r="B17" s="16"/>
      <c r="C17" s="16"/>
      <c r="M17" s="16">
        <f t="shared" si="0"/>
        <v>0</v>
      </c>
      <c r="O17" s="16">
        <f t="shared" si="1"/>
        <v>0</v>
      </c>
      <c r="P17" s="57" t="e">
        <f t="shared" si="2"/>
        <v>#DIV/0!</v>
      </c>
    </row>
    <row r="18" spans="2:16" ht="12.75" hidden="1">
      <c r="B18" s="16"/>
      <c r="C18" s="16"/>
      <c r="M18" s="16">
        <f t="shared" si="0"/>
        <v>0</v>
      </c>
      <c r="O18" s="16">
        <f t="shared" si="1"/>
        <v>0</v>
      </c>
      <c r="P18" s="57" t="e">
        <f t="shared" si="2"/>
        <v>#DIV/0!</v>
      </c>
    </row>
    <row r="19" spans="2:16" ht="12.75" hidden="1">
      <c r="B19" s="55"/>
      <c r="C19" s="16"/>
      <c r="M19" s="16">
        <f t="shared" si="0"/>
        <v>0</v>
      </c>
      <c r="O19" s="16">
        <f t="shared" si="1"/>
        <v>0</v>
      </c>
      <c r="P19" s="57" t="e">
        <f t="shared" si="2"/>
        <v>#DIV/0!</v>
      </c>
    </row>
    <row r="20" spans="2:16" ht="12.75" hidden="1">
      <c r="B20" s="16"/>
      <c r="C20" s="16"/>
      <c r="M20" s="16">
        <f t="shared" si="0"/>
        <v>0</v>
      </c>
      <c r="O20" s="16">
        <f t="shared" si="1"/>
        <v>0</v>
      </c>
      <c r="P20" s="57" t="e">
        <f t="shared" si="2"/>
        <v>#DIV/0!</v>
      </c>
    </row>
    <row r="21" spans="2:16" ht="12.75" hidden="1">
      <c r="B21" s="16"/>
      <c r="C21" s="16"/>
      <c r="M21" s="16">
        <f t="shared" si="0"/>
        <v>0</v>
      </c>
      <c r="O21" s="16">
        <f t="shared" si="1"/>
        <v>0</v>
      </c>
      <c r="P21" s="57" t="e">
        <f t="shared" si="2"/>
        <v>#DIV/0!</v>
      </c>
    </row>
    <row r="22" spans="2:16" ht="12.75" hidden="1">
      <c r="B22" s="16"/>
      <c r="C22" s="16"/>
      <c r="M22" s="16">
        <f t="shared" si="0"/>
        <v>0</v>
      </c>
      <c r="O22" s="16">
        <f t="shared" si="1"/>
        <v>0</v>
      </c>
      <c r="P22" s="57" t="e">
        <f t="shared" si="2"/>
        <v>#DIV/0!</v>
      </c>
    </row>
    <row r="23" spans="2:16" ht="12.75" hidden="1">
      <c r="B23" s="16"/>
      <c r="C23" s="16"/>
      <c r="M23" s="16">
        <f t="shared" si="0"/>
        <v>0</v>
      </c>
      <c r="O23" s="16">
        <f t="shared" si="1"/>
        <v>0</v>
      </c>
      <c r="P23" s="57" t="e">
        <f t="shared" si="2"/>
        <v>#DIV/0!</v>
      </c>
    </row>
    <row r="24" spans="2:16" ht="12.75" hidden="1">
      <c r="B24" s="55"/>
      <c r="C24" s="16"/>
      <c r="M24" s="16">
        <f t="shared" si="0"/>
        <v>0</v>
      </c>
      <c r="O24" s="16">
        <f t="shared" si="1"/>
        <v>0</v>
      </c>
      <c r="P24" s="57" t="e">
        <f t="shared" si="2"/>
        <v>#DIV/0!</v>
      </c>
    </row>
    <row r="25" spans="2:16" ht="12.75" hidden="1">
      <c r="B25" s="16"/>
      <c r="C25" s="16"/>
      <c r="M25" s="16">
        <f t="shared" si="0"/>
        <v>0</v>
      </c>
      <c r="O25" s="16">
        <f t="shared" si="1"/>
        <v>0</v>
      </c>
      <c r="P25" s="57" t="e">
        <f t="shared" si="2"/>
        <v>#DIV/0!</v>
      </c>
    </row>
    <row r="26" spans="2:16" ht="12.75" hidden="1">
      <c r="B26" s="16"/>
      <c r="C26" s="16"/>
      <c r="M26" s="16">
        <f t="shared" si="0"/>
        <v>0</v>
      </c>
      <c r="O26" s="16">
        <f t="shared" si="1"/>
        <v>0</v>
      </c>
      <c r="P26" s="57" t="e">
        <f t="shared" si="2"/>
        <v>#DIV/0!</v>
      </c>
    </row>
    <row r="27" spans="2:16" ht="12.75" hidden="1">
      <c r="B27" s="16"/>
      <c r="C27" s="16"/>
      <c r="M27" s="16">
        <f t="shared" si="0"/>
        <v>0</v>
      </c>
      <c r="O27" s="16">
        <f t="shared" si="1"/>
        <v>0</v>
      </c>
      <c r="P27" s="57" t="e">
        <f t="shared" si="2"/>
        <v>#DIV/0!</v>
      </c>
    </row>
    <row r="28" spans="2:16" ht="12.75" hidden="1">
      <c r="B28" s="16"/>
      <c r="C28" s="16"/>
      <c r="M28" s="16">
        <f t="shared" si="0"/>
        <v>0</v>
      </c>
      <c r="O28" s="16">
        <f t="shared" si="1"/>
        <v>0</v>
      </c>
      <c r="P28" s="57" t="e">
        <f t="shared" si="2"/>
        <v>#DIV/0!</v>
      </c>
    </row>
    <row r="29" spans="2:16" ht="12.75" hidden="1">
      <c r="B29" s="16"/>
      <c r="C29" s="16"/>
      <c r="M29" s="16">
        <f t="shared" si="0"/>
        <v>0</v>
      </c>
      <c r="O29" s="16">
        <f t="shared" si="1"/>
        <v>0</v>
      </c>
      <c r="P29" s="57" t="e">
        <f t="shared" si="2"/>
        <v>#DIV/0!</v>
      </c>
    </row>
    <row r="30" spans="2:16" ht="12.75" hidden="1">
      <c r="B30" s="17"/>
      <c r="C30" s="16"/>
      <c r="M30" s="16">
        <f t="shared" si="0"/>
        <v>0</v>
      </c>
      <c r="O30" s="16">
        <f t="shared" si="1"/>
        <v>0</v>
      </c>
      <c r="P30" s="57" t="e">
        <f t="shared" si="2"/>
        <v>#DIV/0!</v>
      </c>
    </row>
    <row r="31" spans="2:16" ht="12.75" hidden="1">
      <c r="B31" s="16"/>
      <c r="C31" s="16"/>
      <c r="M31" s="16">
        <f t="shared" si="0"/>
        <v>0</v>
      </c>
      <c r="O31" s="16">
        <f t="shared" si="1"/>
        <v>0</v>
      </c>
      <c r="P31" s="57" t="e">
        <f>M31/O31</f>
        <v>#DIV/0!</v>
      </c>
    </row>
    <row r="32" spans="2:16" ht="12.75" hidden="1">
      <c r="B32" s="16"/>
      <c r="C32" s="16"/>
      <c r="M32" s="16">
        <f t="shared" si="0"/>
        <v>0</v>
      </c>
      <c r="O32" s="16">
        <f t="shared" si="1"/>
        <v>0</v>
      </c>
      <c r="P32" s="57" t="e">
        <f aca="true" t="shared" si="3" ref="P32:P40">SUM(M32/O32)</f>
        <v>#DIV/0!</v>
      </c>
    </row>
    <row r="33" spans="2:16" ht="12.75" hidden="1">
      <c r="B33" s="16"/>
      <c r="C33" s="16"/>
      <c r="M33" s="16">
        <f t="shared" si="0"/>
        <v>0</v>
      </c>
      <c r="O33" s="16">
        <f t="shared" si="1"/>
        <v>0</v>
      </c>
      <c r="P33" s="57" t="e">
        <f t="shared" si="3"/>
        <v>#DIV/0!</v>
      </c>
    </row>
    <row r="34" spans="2:16" ht="12.75" hidden="1">
      <c r="B34" s="16"/>
      <c r="C34" s="16"/>
      <c r="M34" s="16">
        <f aca="true" t="shared" si="4" ref="M34:M65">SUM(D34:L34)</f>
        <v>0</v>
      </c>
      <c r="O34" s="16">
        <f aca="true" t="shared" si="5" ref="O34:O65">COUNT(D34:L34)</f>
        <v>0</v>
      </c>
      <c r="P34" s="57" t="e">
        <f t="shared" si="3"/>
        <v>#DIV/0!</v>
      </c>
    </row>
    <row r="35" spans="2:16" ht="12.75" hidden="1">
      <c r="B35" s="16"/>
      <c r="C35" s="16"/>
      <c r="M35" s="16">
        <f t="shared" si="4"/>
        <v>0</v>
      </c>
      <c r="O35" s="16">
        <f t="shared" si="5"/>
        <v>0</v>
      </c>
      <c r="P35" s="57" t="e">
        <f t="shared" si="3"/>
        <v>#DIV/0!</v>
      </c>
    </row>
    <row r="36" spans="2:16" ht="12.75" hidden="1">
      <c r="B36" s="16"/>
      <c r="C36" s="16"/>
      <c r="M36" s="16">
        <f t="shared" si="4"/>
        <v>0</v>
      </c>
      <c r="O36" s="16">
        <f t="shared" si="5"/>
        <v>0</v>
      </c>
      <c r="P36" s="57" t="e">
        <f t="shared" si="3"/>
        <v>#DIV/0!</v>
      </c>
    </row>
    <row r="37" spans="2:16" ht="12.75" hidden="1">
      <c r="B37" s="16"/>
      <c r="C37" s="16"/>
      <c r="M37" s="16">
        <f t="shared" si="4"/>
        <v>0</v>
      </c>
      <c r="O37" s="16">
        <f t="shared" si="5"/>
        <v>0</v>
      </c>
      <c r="P37" s="57" t="e">
        <f t="shared" si="3"/>
        <v>#DIV/0!</v>
      </c>
    </row>
    <row r="38" spans="2:16" ht="12.75" hidden="1">
      <c r="B38" s="16"/>
      <c r="C38" s="16"/>
      <c r="M38" s="16">
        <f t="shared" si="4"/>
        <v>0</v>
      </c>
      <c r="O38" s="16">
        <f t="shared" si="5"/>
        <v>0</v>
      </c>
      <c r="P38" s="57" t="e">
        <f t="shared" si="3"/>
        <v>#DIV/0!</v>
      </c>
    </row>
    <row r="39" spans="2:16" ht="12.75" hidden="1">
      <c r="B39" s="16"/>
      <c r="C39" s="16"/>
      <c r="M39" s="16">
        <f t="shared" si="4"/>
        <v>0</v>
      </c>
      <c r="O39" s="16">
        <f t="shared" si="5"/>
        <v>0</v>
      </c>
      <c r="P39" s="57" t="e">
        <f t="shared" si="3"/>
        <v>#DIV/0!</v>
      </c>
    </row>
    <row r="40" spans="2:16" ht="12.75" hidden="1">
      <c r="B40" s="16"/>
      <c r="C40" s="16"/>
      <c r="M40" s="16">
        <f t="shared" si="4"/>
        <v>0</v>
      </c>
      <c r="O40" s="16">
        <f t="shared" si="5"/>
        <v>0</v>
      </c>
      <c r="P40" s="57" t="e">
        <f t="shared" si="3"/>
        <v>#DIV/0!</v>
      </c>
    </row>
    <row r="41" spans="2:16" ht="12.75" hidden="1">
      <c r="B41" s="17"/>
      <c r="C41" s="17"/>
      <c r="M41" s="16">
        <f t="shared" si="4"/>
        <v>0</v>
      </c>
      <c r="O41" s="16">
        <f t="shared" si="5"/>
        <v>0</v>
      </c>
      <c r="P41" s="57" t="e">
        <f>M41/O41</f>
        <v>#DIV/0!</v>
      </c>
    </row>
    <row r="42" spans="2:16" ht="12.75" hidden="1">
      <c r="B42" s="16"/>
      <c r="C42" s="16"/>
      <c r="M42" s="16">
        <f t="shared" si="4"/>
        <v>0</v>
      </c>
      <c r="O42" s="16">
        <f t="shared" si="5"/>
        <v>0</v>
      </c>
      <c r="P42" s="57" t="e">
        <f>SUM(M42/O42)</f>
        <v>#DIV/0!</v>
      </c>
    </row>
    <row r="43" spans="2:16" ht="12.75" hidden="1">
      <c r="B43" s="16"/>
      <c r="C43" s="16"/>
      <c r="M43" s="16">
        <f t="shared" si="4"/>
        <v>0</v>
      </c>
      <c r="O43" s="16">
        <f t="shared" si="5"/>
        <v>0</v>
      </c>
      <c r="P43" s="57" t="e">
        <f>SUM(M43/O43)</f>
        <v>#DIV/0!</v>
      </c>
    </row>
    <row r="44" spans="2:16" ht="12.75" hidden="1">
      <c r="B44" s="16"/>
      <c r="C44" s="16"/>
      <c r="M44" s="16">
        <f t="shared" si="4"/>
        <v>0</v>
      </c>
      <c r="O44" s="16">
        <f t="shared" si="5"/>
        <v>0</v>
      </c>
      <c r="P44" s="57" t="e">
        <f>SUM(M44/O44)</f>
        <v>#DIV/0!</v>
      </c>
    </row>
    <row r="45" spans="2:16" ht="12.75" hidden="1">
      <c r="B45" s="17"/>
      <c r="C45" s="17"/>
      <c r="M45" s="16">
        <f t="shared" si="4"/>
        <v>0</v>
      </c>
      <c r="O45" s="16">
        <f t="shared" si="5"/>
        <v>0</v>
      </c>
      <c r="P45" s="57" t="e">
        <f>M45/O45</f>
        <v>#DIV/0!</v>
      </c>
    </row>
    <row r="46" spans="2:16" ht="12.75" hidden="1">
      <c r="B46" s="16"/>
      <c r="C46" s="16"/>
      <c r="M46" s="16">
        <f t="shared" si="4"/>
        <v>0</v>
      </c>
      <c r="O46" s="16">
        <f t="shared" si="5"/>
        <v>0</v>
      </c>
      <c r="P46" s="57" t="e">
        <f aca="true" t="shared" si="6" ref="P46:P71">SUM(M46/O46)</f>
        <v>#DIV/0!</v>
      </c>
    </row>
    <row r="47" spans="2:16" ht="12.75" hidden="1">
      <c r="B47" s="16"/>
      <c r="C47" s="16"/>
      <c r="M47" s="16">
        <f t="shared" si="4"/>
        <v>0</v>
      </c>
      <c r="O47" s="16">
        <f t="shared" si="5"/>
        <v>0</v>
      </c>
      <c r="P47" s="57" t="e">
        <f t="shared" si="6"/>
        <v>#DIV/0!</v>
      </c>
    </row>
    <row r="48" spans="2:16" ht="12.75" hidden="1">
      <c r="B48" s="16"/>
      <c r="C48" s="16"/>
      <c r="M48" s="16">
        <f t="shared" si="4"/>
        <v>0</v>
      </c>
      <c r="O48" s="16">
        <f t="shared" si="5"/>
        <v>0</v>
      </c>
      <c r="P48" s="57" t="e">
        <f t="shared" si="6"/>
        <v>#DIV/0!</v>
      </c>
    </row>
    <row r="49" spans="2:16" ht="12.75" hidden="1">
      <c r="B49" s="16"/>
      <c r="C49" s="16"/>
      <c r="M49" s="16">
        <f t="shared" si="4"/>
        <v>0</v>
      </c>
      <c r="O49" s="16">
        <f t="shared" si="5"/>
        <v>0</v>
      </c>
      <c r="P49" s="57" t="e">
        <f t="shared" si="6"/>
        <v>#DIV/0!</v>
      </c>
    </row>
    <row r="50" spans="2:16" ht="12.75" hidden="1">
      <c r="B50" s="16"/>
      <c r="C50" s="16"/>
      <c r="M50" s="16">
        <f t="shared" si="4"/>
        <v>0</v>
      </c>
      <c r="O50" s="16">
        <f t="shared" si="5"/>
        <v>0</v>
      </c>
      <c r="P50" s="57" t="e">
        <f t="shared" si="6"/>
        <v>#DIV/0!</v>
      </c>
    </row>
    <row r="51" spans="2:16" ht="12.75" hidden="1">
      <c r="B51" s="16"/>
      <c r="C51" s="16"/>
      <c r="M51" s="16">
        <f t="shared" si="4"/>
        <v>0</v>
      </c>
      <c r="O51" s="16">
        <f t="shared" si="5"/>
        <v>0</v>
      </c>
      <c r="P51" s="57" t="e">
        <f t="shared" si="6"/>
        <v>#DIV/0!</v>
      </c>
    </row>
    <row r="52" spans="2:16" ht="12.75" hidden="1">
      <c r="B52" s="16"/>
      <c r="C52" s="16"/>
      <c r="M52" s="16">
        <f t="shared" si="4"/>
        <v>0</v>
      </c>
      <c r="O52" s="16">
        <f t="shared" si="5"/>
        <v>0</v>
      </c>
      <c r="P52" s="57" t="e">
        <f t="shared" si="6"/>
        <v>#DIV/0!</v>
      </c>
    </row>
    <row r="53" spans="2:16" ht="12.75" hidden="1">
      <c r="B53" s="16"/>
      <c r="C53" s="16"/>
      <c r="M53" s="16">
        <f t="shared" si="4"/>
        <v>0</v>
      </c>
      <c r="O53" s="16">
        <f t="shared" si="5"/>
        <v>0</v>
      </c>
      <c r="P53" s="57" t="e">
        <f t="shared" si="6"/>
        <v>#DIV/0!</v>
      </c>
    </row>
    <row r="54" spans="2:16" ht="12.75" hidden="1">
      <c r="B54" s="16"/>
      <c r="C54" s="16"/>
      <c r="M54" s="16">
        <f t="shared" si="4"/>
        <v>0</v>
      </c>
      <c r="O54" s="16">
        <f t="shared" si="5"/>
        <v>0</v>
      </c>
      <c r="P54" s="57" t="e">
        <f t="shared" si="6"/>
        <v>#DIV/0!</v>
      </c>
    </row>
    <row r="55" spans="2:16" ht="12.75" hidden="1">
      <c r="B55" s="16"/>
      <c r="C55" s="16"/>
      <c r="M55" s="16">
        <f t="shared" si="4"/>
        <v>0</v>
      </c>
      <c r="O55" s="16">
        <f t="shared" si="5"/>
        <v>0</v>
      </c>
      <c r="P55" s="57" t="e">
        <f t="shared" si="6"/>
        <v>#DIV/0!</v>
      </c>
    </row>
    <row r="56" spans="2:16" ht="12.75" hidden="1">
      <c r="B56" s="16"/>
      <c r="C56" s="16"/>
      <c r="M56" s="16">
        <f t="shared" si="4"/>
        <v>0</v>
      </c>
      <c r="O56" s="16">
        <f t="shared" si="5"/>
        <v>0</v>
      </c>
      <c r="P56" s="57" t="e">
        <f t="shared" si="6"/>
        <v>#DIV/0!</v>
      </c>
    </row>
    <row r="57" spans="2:16" ht="12.75" hidden="1">
      <c r="B57" s="16"/>
      <c r="C57" s="16"/>
      <c r="M57" s="16">
        <f t="shared" si="4"/>
        <v>0</v>
      </c>
      <c r="O57" s="16">
        <f t="shared" si="5"/>
        <v>0</v>
      </c>
      <c r="P57" s="57" t="e">
        <f t="shared" si="6"/>
        <v>#DIV/0!</v>
      </c>
    </row>
    <row r="58" spans="2:16" ht="12.75" hidden="1">
      <c r="B58" s="16"/>
      <c r="C58" s="16"/>
      <c r="M58" s="16">
        <f t="shared" si="4"/>
        <v>0</v>
      </c>
      <c r="O58" s="16">
        <f t="shared" si="5"/>
        <v>0</v>
      </c>
      <c r="P58" s="57" t="e">
        <f t="shared" si="6"/>
        <v>#DIV/0!</v>
      </c>
    </row>
    <row r="59" spans="2:16" ht="12.75" hidden="1">
      <c r="B59" s="55"/>
      <c r="C59" s="16"/>
      <c r="M59" s="16">
        <f t="shared" si="4"/>
        <v>0</v>
      </c>
      <c r="O59" s="16">
        <f t="shared" si="5"/>
        <v>0</v>
      </c>
      <c r="P59" s="57" t="e">
        <f t="shared" si="6"/>
        <v>#DIV/0!</v>
      </c>
    </row>
    <row r="60" spans="2:16" ht="12.75" hidden="1">
      <c r="B60" s="17"/>
      <c r="C60" s="17"/>
      <c r="M60" s="16">
        <f t="shared" si="4"/>
        <v>0</v>
      </c>
      <c r="O60" s="16">
        <f t="shared" si="5"/>
        <v>0</v>
      </c>
      <c r="P60" s="57" t="e">
        <f t="shared" si="6"/>
        <v>#DIV/0!</v>
      </c>
    </row>
    <row r="61" spans="2:16" ht="12.75" hidden="1">
      <c r="B61" s="16"/>
      <c r="C61" s="16"/>
      <c r="M61" s="16">
        <f t="shared" si="4"/>
        <v>0</v>
      </c>
      <c r="O61" s="16">
        <f t="shared" si="5"/>
        <v>0</v>
      </c>
      <c r="P61" s="57" t="e">
        <f t="shared" si="6"/>
        <v>#DIV/0!</v>
      </c>
    </row>
    <row r="62" spans="2:16" ht="12.75" hidden="1">
      <c r="B62" s="17"/>
      <c r="C62" s="16"/>
      <c r="M62" s="16">
        <f t="shared" si="4"/>
        <v>0</v>
      </c>
      <c r="O62" s="16">
        <f t="shared" si="5"/>
        <v>0</v>
      </c>
      <c r="P62" s="57" t="e">
        <f t="shared" si="6"/>
        <v>#DIV/0!</v>
      </c>
    </row>
    <row r="63" spans="2:16" ht="12.75" hidden="1">
      <c r="B63" s="16"/>
      <c r="C63" s="16"/>
      <c r="M63" s="16">
        <f t="shared" si="4"/>
        <v>0</v>
      </c>
      <c r="O63" s="16">
        <f t="shared" si="5"/>
        <v>0</v>
      </c>
      <c r="P63" s="57" t="e">
        <f t="shared" si="6"/>
        <v>#DIV/0!</v>
      </c>
    </row>
    <row r="64" spans="2:16" ht="12.75" hidden="1">
      <c r="B64" s="16"/>
      <c r="C64" s="16"/>
      <c r="M64" s="16">
        <f t="shared" si="4"/>
        <v>0</v>
      </c>
      <c r="O64" s="16">
        <f t="shared" si="5"/>
        <v>0</v>
      </c>
      <c r="P64" s="57" t="e">
        <f t="shared" si="6"/>
        <v>#DIV/0!</v>
      </c>
    </row>
    <row r="65" spans="2:16" ht="12.75" hidden="1">
      <c r="B65" s="16"/>
      <c r="C65" s="16"/>
      <c r="M65" s="16">
        <f t="shared" si="4"/>
        <v>0</v>
      </c>
      <c r="O65" s="16">
        <f t="shared" si="5"/>
        <v>0</v>
      </c>
      <c r="P65" s="57" t="e">
        <f t="shared" si="6"/>
        <v>#DIV/0!</v>
      </c>
    </row>
    <row r="66" spans="2:16" ht="12.75" hidden="1">
      <c r="B66" s="16"/>
      <c r="C66" s="16"/>
      <c r="M66" s="16">
        <f aca="true" t="shared" si="7" ref="M66:M95">SUM(D66:L66)</f>
        <v>0</v>
      </c>
      <c r="O66" s="16">
        <f aca="true" t="shared" si="8" ref="O66:O95">COUNT(D66:L66)</f>
        <v>0</v>
      </c>
      <c r="P66" s="57" t="e">
        <f t="shared" si="6"/>
        <v>#DIV/0!</v>
      </c>
    </row>
    <row r="67" spans="2:16" ht="12.75" hidden="1">
      <c r="B67" s="16"/>
      <c r="C67" s="16"/>
      <c r="M67" s="16">
        <f t="shared" si="7"/>
        <v>0</v>
      </c>
      <c r="O67" s="16">
        <f t="shared" si="8"/>
        <v>0</v>
      </c>
      <c r="P67" s="57" t="e">
        <f t="shared" si="6"/>
        <v>#DIV/0!</v>
      </c>
    </row>
    <row r="68" spans="2:16" ht="12.75" hidden="1">
      <c r="B68" s="17"/>
      <c r="C68" s="16"/>
      <c r="M68" s="16">
        <f t="shared" si="7"/>
        <v>0</v>
      </c>
      <c r="O68" s="16">
        <f t="shared" si="8"/>
        <v>0</v>
      </c>
      <c r="P68" s="57" t="e">
        <f t="shared" si="6"/>
        <v>#DIV/0!</v>
      </c>
    </row>
    <row r="69" spans="2:16" ht="12.75" hidden="1">
      <c r="B69" s="16"/>
      <c r="C69" s="16"/>
      <c r="M69" s="16">
        <f t="shared" si="7"/>
        <v>0</v>
      </c>
      <c r="O69" s="16">
        <f t="shared" si="8"/>
        <v>0</v>
      </c>
      <c r="P69" s="57" t="e">
        <f t="shared" si="6"/>
        <v>#DIV/0!</v>
      </c>
    </row>
    <row r="70" spans="2:16" ht="12.75" hidden="1">
      <c r="B70" s="16"/>
      <c r="C70" s="16"/>
      <c r="M70" s="16">
        <f t="shared" si="7"/>
        <v>0</v>
      </c>
      <c r="O70" s="16">
        <f t="shared" si="8"/>
        <v>0</v>
      </c>
      <c r="P70" s="57" t="e">
        <f t="shared" si="6"/>
        <v>#DIV/0!</v>
      </c>
    </row>
    <row r="71" spans="2:16" ht="12.75" hidden="1">
      <c r="B71" s="17"/>
      <c r="C71" s="16"/>
      <c r="M71" s="16">
        <f t="shared" si="7"/>
        <v>0</v>
      </c>
      <c r="O71" s="16">
        <f t="shared" si="8"/>
        <v>0</v>
      </c>
      <c r="P71" s="57" t="e">
        <f t="shared" si="6"/>
        <v>#DIV/0!</v>
      </c>
    </row>
    <row r="72" spans="2:16" ht="12.75" hidden="1">
      <c r="B72" s="16"/>
      <c r="C72" s="16"/>
      <c r="M72" s="16">
        <f t="shared" si="7"/>
        <v>0</v>
      </c>
      <c r="O72" s="16">
        <f t="shared" si="8"/>
        <v>0</v>
      </c>
      <c r="P72" s="57" t="e">
        <f>M72/O72</f>
        <v>#DIV/0!</v>
      </c>
    </row>
    <row r="73" spans="2:16" ht="12.75" hidden="1">
      <c r="B73" s="16"/>
      <c r="C73" s="16"/>
      <c r="M73" s="16">
        <f t="shared" si="7"/>
        <v>0</v>
      </c>
      <c r="O73" s="16">
        <f t="shared" si="8"/>
        <v>0</v>
      </c>
      <c r="P73" s="57" t="e">
        <f>SUM(M73/O73)</f>
        <v>#DIV/0!</v>
      </c>
    </row>
    <row r="74" spans="2:16" ht="12.75" hidden="1">
      <c r="B74" s="16"/>
      <c r="C74" s="16"/>
      <c r="M74" s="16">
        <f t="shared" si="7"/>
        <v>0</v>
      </c>
      <c r="O74" s="16">
        <f t="shared" si="8"/>
        <v>0</v>
      </c>
      <c r="P74" s="57" t="e">
        <f>SUM(M74/O74)</f>
        <v>#DIV/0!</v>
      </c>
    </row>
    <row r="75" spans="2:16" ht="12.75" hidden="1">
      <c r="B75" s="16"/>
      <c r="C75" s="16"/>
      <c r="M75" s="16">
        <f t="shared" si="7"/>
        <v>0</v>
      </c>
      <c r="O75" s="16">
        <f t="shared" si="8"/>
        <v>0</v>
      </c>
      <c r="P75" s="57" t="e">
        <f>SUM(M75/O75)</f>
        <v>#DIV/0!</v>
      </c>
    </row>
    <row r="76" spans="2:16" ht="12.75" hidden="1">
      <c r="B76" s="55"/>
      <c r="C76" s="16"/>
      <c r="M76" s="16">
        <f t="shared" si="7"/>
        <v>0</v>
      </c>
      <c r="O76" s="16">
        <f t="shared" si="8"/>
        <v>0</v>
      </c>
      <c r="P76" s="57" t="e">
        <f>SUM(M76/O76)</f>
        <v>#DIV/0!</v>
      </c>
    </row>
    <row r="77" spans="2:16" ht="12.75" hidden="1">
      <c r="B77" s="16"/>
      <c r="C77" s="16"/>
      <c r="M77" s="16">
        <f t="shared" si="7"/>
        <v>0</v>
      </c>
      <c r="O77" s="16">
        <f t="shared" si="8"/>
        <v>0</v>
      </c>
      <c r="P77" s="57" t="e">
        <f>M77/O77</f>
        <v>#DIV/0!</v>
      </c>
    </row>
    <row r="78" spans="2:16" ht="12.75" hidden="1">
      <c r="B78" s="16"/>
      <c r="C78" s="16"/>
      <c r="M78" s="16">
        <f t="shared" si="7"/>
        <v>0</v>
      </c>
      <c r="O78" s="16">
        <f t="shared" si="8"/>
        <v>0</v>
      </c>
      <c r="P78" s="57" t="e">
        <f>M78/O78</f>
        <v>#DIV/0!</v>
      </c>
    </row>
    <row r="79" spans="2:16" ht="12.75" hidden="1">
      <c r="B79" s="17"/>
      <c r="C79" s="16"/>
      <c r="M79" s="16">
        <f t="shared" si="7"/>
        <v>0</v>
      </c>
      <c r="O79" s="16">
        <f t="shared" si="8"/>
        <v>0</v>
      </c>
      <c r="P79" s="57" t="e">
        <f>M79/O79</f>
        <v>#DIV/0!</v>
      </c>
    </row>
    <row r="80" spans="2:16" ht="12.75" hidden="1">
      <c r="B80" s="16"/>
      <c r="C80" s="16"/>
      <c r="M80" s="16">
        <f t="shared" si="7"/>
        <v>0</v>
      </c>
      <c r="O80" s="16">
        <f t="shared" si="8"/>
        <v>0</v>
      </c>
      <c r="P80" s="57" t="e">
        <f>M80/O80</f>
        <v>#DIV/0!</v>
      </c>
    </row>
    <row r="81" spans="2:16" ht="12.75" hidden="1">
      <c r="B81" s="16"/>
      <c r="C81" s="16"/>
      <c r="M81" s="16">
        <f t="shared" si="7"/>
        <v>0</v>
      </c>
      <c r="O81" s="16">
        <f t="shared" si="8"/>
        <v>0</v>
      </c>
      <c r="P81" s="57" t="e">
        <f>SUM(M81/O81)</f>
        <v>#DIV/0!</v>
      </c>
    </row>
    <row r="82" spans="2:16" ht="12.75" hidden="1">
      <c r="B82" s="16"/>
      <c r="C82" s="16"/>
      <c r="M82" s="16">
        <f t="shared" si="7"/>
        <v>0</v>
      </c>
      <c r="O82" s="16">
        <f t="shared" si="8"/>
        <v>0</v>
      </c>
      <c r="P82" s="57" t="e">
        <f>SUM(M82/O82)</f>
        <v>#DIV/0!</v>
      </c>
    </row>
    <row r="83" spans="2:16" ht="12.75" hidden="1">
      <c r="B83" s="16"/>
      <c r="C83" s="16"/>
      <c r="M83" s="16">
        <f t="shared" si="7"/>
        <v>0</v>
      </c>
      <c r="O83" s="16">
        <f t="shared" si="8"/>
        <v>0</v>
      </c>
      <c r="P83" s="57" t="e">
        <f>M83/O83</f>
        <v>#DIV/0!</v>
      </c>
    </row>
    <row r="84" spans="2:16" ht="12.75" hidden="1">
      <c r="B84" s="16"/>
      <c r="C84" s="16"/>
      <c r="M84" s="16">
        <f t="shared" si="7"/>
        <v>0</v>
      </c>
      <c r="O84" s="16">
        <f t="shared" si="8"/>
        <v>0</v>
      </c>
      <c r="P84" s="57" t="e">
        <f aca="true" t="shared" si="9" ref="P84:P91">SUM(M84/O84)</f>
        <v>#DIV/0!</v>
      </c>
    </row>
    <row r="85" spans="2:16" ht="12.75" hidden="1">
      <c r="B85" s="16"/>
      <c r="C85" s="16"/>
      <c r="M85" s="16">
        <f t="shared" si="7"/>
        <v>0</v>
      </c>
      <c r="O85" s="16">
        <f t="shared" si="8"/>
        <v>0</v>
      </c>
      <c r="P85" s="57" t="e">
        <f t="shared" si="9"/>
        <v>#DIV/0!</v>
      </c>
    </row>
    <row r="86" spans="2:16" ht="12.75" hidden="1">
      <c r="B86" s="17"/>
      <c r="C86" s="16"/>
      <c r="M86" s="16">
        <f t="shared" si="7"/>
        <v>0</v>
      </c>
      <c r="O86" s="16">
        <f t="shared" si="8"/>
        <v>0</v>
      </c>
      <c r="P86" s="57" t="e">
        <f t="shared" si="9"/>
        <v>#DIV/0!</v>
      </c>
    </row>
    <row r="87" spans="2:16" ht="12.75" hidden="1">
      <c r="B87" s="17"/>
      <c r="C87" s="16"/>
      <c r="M87" s="16">
        <f t="shared" si="7"/>
        <v>0</v>
      </c>
      <c r="O87" s="16">
        <f t="shared" si="8"/>
        <v>0</v>
      </c>
      <c r="P87" s="57" t="e">
        <f t="shared" si="9"/>
        <v>#DIV/0!</v>
      </c>
    </row>
    <row r="88" spans="2:16" ht="12.75" hidden="1">
      <c r="B88" s="17"/>
      <c r="C88" s="16"/>
      <c r="M88" s="16">
        <f t="shared" si="7"/>
        <v>0</v>
      </c>
      <c r="O88" s="16">
        <f t="shared" si="8"/>
        <v>0</v>
      </c>
      <c r="P88" s="57" t="e">
        <f t="shared" si="9"/>
        <v>#DIV/0!</v>
      </c>
    </row>
    <row r="89" spans="2:16" ht="12.75" hidden="1">
      <c r="B89" s="17"/>
      <c r="C89" s="17"/>
      <c r="M89" s="16">
        <f t="shared" si="7"/>
        <v>0</v>
      </c>
      <c r="O89" s="16">
        <f t="shared" si="8"/>
        <v>0</v>
      </c>
      <c r="P89" s="57" t="e">
        <f t="shared" si="9"/>
        <v>#DIV/0!</v>
      </c>
    </row>
    <row r="90" spans="2:16" ht="12.75" hidden="1">
      <c r="B90" s="16"/>
      <c r="C90" s="16"/>
      <c r="M90" s="16">
        <f t="shared" si="7"/>
        <v>0</v>
      </c>
      <c r="O90" s="16">
        <f t="shared" si="8"/>
        <v>0</v>
      </c>
      <c r="P90" s="57" t="e">
        <f t="shared" si="9"/>
        <v>#DIV/0!</v>
      </c>
    </row>
    <row r="91" spans="2:16" ht="12.75" hidden="1">
      <c r="B91" s="16"/>
      <c r="C91" s="16"/>
      <c r="M91" s="16">
        <f t="shared" si="7"/>
        <v>0</v>
      </c>
      <c r="O91" s="16">
        <f t="shared" si="8"/>
        <v>0</v>
      </c>
      <c r="P91" s="57" t="e">
        <f t="shared" si="9"/>
        <v>#DIV/0!</v>
      </c>
    </row>
    <row r="92" spans="2:16" ht="12.75" hidden="1">
      <c r="B92" s="16"/>
      <c r="C92" s="16"/>
      <c r="M92" s="16">
        <f t="shared" si="7"/>
        <v>0</v>
      </c>
      <c r="O92" s="16">
        <f t="shared" si="8"/>
        <v>0</v>
      </c>
      <c r="P92" s="57" t="e">
        <f>M92/O92</f>
        <v>#DIV/0!</v>
      </c>
    </row>
    <row r="93" spans="2:16" ht="12.75" hidden="1">
      <c r="B93" s="16"/>
      <c r="C93" s="16"/>
      <c r="M93" s="16">
        <f t="shared" si="7"/>
        <v>0</v>
      </c>
      <c r="O93" s="16">
        <f t="shared" si="8"/>
        <v>0</v>
      </c>
      <c r="P93" s="57" t="e">
        <f aca="true" t="shared" si="10" ref="P93:P124">SUM(M93/O93)</f>
        <v>#DIV/0!</v>
      </c>
    </row>
    <row r="94" spans="2:16" ht="12.75" hidden="1">
      <c r="B94" s="16"/>
      <c r="C94" s="16"/>
      <c r="M94" s="16">
        <f t="shared" si="7"/>
        <v>0</v>
      </c>
      <c r="O94" s="16">
        <f t="shared" si="8"/>
        <v>0</v>
      </c>
      <c r="P94" s="57" t="e">
        <f t="shared" si="10"/>
        <v>#DIV/0!</v>
      </c>
    </row>
    <row r="95" spans="2:16" ht="12.75" hidden="1">
      <c r="B95" s="16"/>
      <c r="C95" s="16"/>
      <c r="M95" s="16">
        <f t="shared" si="7"/>
        <v>0</v>
      </c>
      <c r="O95" s="16">
        <f t="shared" si="8"/>
        <v>0</v>
      </c>
      <c r="P95" s="57" t="e">
        <f t="shared" si="10"/>
        <v>#DIV/0!</v>
      </c>
    </row>
    <row r="96" spans="1:16" ht="12.75">
      <c r="A96" s="16">
        <v>1</v>
      </c>
      <c r="B96" s="16" t="s">
        <v>75</v>
      </c>
      <c r="C96" s="16" t="s">
        <v>10</v>
      </c>
      <c r="D96" s="16">
        <v>195</v>
      </c>
      <c r="E96" s="16">
        <v>186</v>
      </c>
      <c r="F96" s="16">
        <v>156</v>
      </c>
      <c r="G96" s="16">
        <v>199</v>
      </c>
      <c r="H96" s="16">
        <v>185</v>
      </c>
      <c r="I96" s="16">
        <v>182</v>
      </c>
      <c r="J96" s="16">
        <v>170</v>
      </c>
      <c r="K96" s="16">
        <v>178</v>
      </c>
      <c r="L96" s="16">
        <v>203</v>
      </c>
      <c r="M96" s="16">
        <f aca="true" t="shared" si="11" ref="M96:M127">SUM(D96:L96)</f>
        <v>1654</v>
      </c>
      <c r="N96" s="16">
        <f aca="true" t="shared" si="12" ref="N96:N127">IF(O96&gt;=6,SUM(LARGE(D96:L96,1),LARGE(D96:L96,2),LARGE(D96:L96,3),LARGE(D96:L96,4),LARGE(D96:L96,5),LARGE(D96:L96,6)),0)</f>
        <v>1150</v>
      </c>
      <c r="O96" s="16">
        <f aca="true" t="shared" si="13" ref="O96:O127">COUNT(D96:L96)</f>
        <v>9</v>
      </c>
      <c r="P96" s="57">
        <f t="shared" si="10"/>
        <v>183.77777777777777</v>
      </c>
    </row>
    <row r="97" spans="1:16" ht="12.75">
      <c r="A97" s="16">
        <v>2</v>
      </c>
      <c r="B97" s="16" t="s">
        <v>135</v>
      </c>
      <c r="C97" s="16" t="s">
        <v>13</v>
      </c>
      <c r="D97" s="16">
        <v>178</v>
      </c>
      <c r="E97" s="16">
        <v>179</v>
      </c>
      <c r="F97" s="16">
        <v>179</v>
      </c>
      <c r="G97" s="16">
        <v>184</v>
      </c>
      <c r="H97" s="16">
        <v>154</v>
      </c>
      <c r="I97" s="16">
        <v>182</v>
      </c>
      <c r="J97" s="16">
        <v>154</v>
      </c>
      <c r="K97" s="16">
        <v>115</v>
      </c>
      <c r="L97" s="16">
        <v>207</v>
      </c>
      <c r="M97" s="16">
        <f t="shared" si="11"/>
        <v>1532</v>
      </c>
      <c r="N97" s="16">
        <f t="shared" si="12"/>
        <v>1109</v>
      </c>
      <c r="O97" s="16">
        <f t="shared" si="13"/>
        <v>9</v>
      </c>
      <c r="P97" s="57">
        <f t="shared" si="10"/>
        <v>170.22222222222223</v>
      </c>
    </row>
    <row r="98" spans="1:16" ht="12.75">
      <c r="A98" s="16">
        <v>3</v>
      </c>
      <c r="B98" s="16" t="s">
        <v>161</v>
      </c>
      <c r="C98" s="16" t="s">
        <v>38</v>
      </c>
      <c r="G98" s="16">
        <v>151</v>
      </c>
      <c r="H98" s="16">
        <v>155</v>
      </c>
      <c r="I98" s="16">
        <v>198</v>
      </c>
      <c r="M98" s="16">
        <f t="shared" si="11"/>
        <v>504</v>
      </c>
      <c r="N98" s="16">
        <f t="shared" si="12"/>
        <v>0</v>
      </c>
      <c r="O98" s="16">
        <f t="shared" si="13"/>
        <v>3</v>
      </c>
      <c r="P98" s="57">
        <f t="shared" si="10"/>
        <v>168</v>
      </c>
    </row>
    <row r="99" spans="1:16" ht="12.75">
      <c r="A99" s="16">
        <v>4</v>
      </c>
      <c r="B99" s="16" t="s">
        <v>51</v>
      </c>
      <c r="C99" s="16" t="s">
        <v>65</v>
      </c>
      <c r="E99" s="16">
        <v>190</v>
      </c>
      <c r="F99" s="16">
        <v>122</v>
      </c>
      <c r="G99" s="16">
        <v>169</v>
      </c>
      <c r="H99" s="16">
        <v>120</v>
      </c>
      <c r="I99" s="16">
        <v>206</v>
      </c>
      <c r="J99" s="16">
        <v>139</v>
      </c>
      <c r="K99" s="16">
        <v>167</v>
      </c>
      <c r="L99" s="16">
        <v>203</v>
      </c>
      <c r="M99" s="16">
        <f t="shared" si="11"/>
        <v>1316</v>
      </c>
      <c r="N99" s="16">
        <f t="shared" si="12"/>
        <v>1074</v>
      </c>
      <c r="O99" s="16">
        <f t="shared" si="13"/>
        <v>8</v>
      </c>
      <c r="P99" s="57">
        <f t="shared" si="10"/>
        <v>164.5</v>
      </c>
    </row>
    <row r="100" spans="1:16" ht="12.75">
      <c r="A100" s="16">
        <v>5</v>
      </c>
      <c r="B100" s="16" t="s">
        <v>80</v>
      </c>
      <c r="C100" s="16" t="s">
        <v>11</v>
      </c>
      <c r="D100" s="16">
        <v>140</v>
      </c>
      <c r="E100" s="16">
        <v>155</v>
      </c>
      <c r="F100" s="16">
        <v>158</v>
      </c>
      <c r="G100" s="16">
        <v>140</v>
      </c>
      <c r="H100" s="16">
        <v>127</v>
      </c>
      <c r="I100" s="16">
        <v>126</v>
      </c>
      <c r="J100" s="16">
        <v>221</v>
      </c>
      <c r="K100" s="16">
        <v>188</v>
      </c>
      <c r="L100" s="16">
        <v>184</v>
      </c>
      <c r="M100" s="16">
        <f t="shared" si="11"/>
        <v>1439</v>
      </c>
      <c r="N100" s="16">
        <f t="shared" si="12"/>
        <v>1046</v>
      </c>
      <c r="O100" s="16">
        <f t="shared" si="13"/>
        <v>9</v>
      </c>
      <c r="P100" s="57">
        <f t="shared" si="10"/>
        <v>159.88888888888889</v>
      </c>
    </row>
    <row r="101" spans="1:16" ht="12.75">
      <c r="A101" s="16">
        <v>6</v>
      </c>
      <c r="B101" s="16" t="s">
        <v>131</v>
      </c>
      <c r="C101" s="16" t="s">
        <v>10</v>
      </c>
      <c r="D101" s="16">
        <v>202</v>
      </c>
      <c r="E101" s="16">
        <v>157</v>
      </c>
      <c r="F101" s="16">
        <v>153</v>
      </c>
      <c r="G101" s="16">
        <v>127</v>
      </c>
      <c r="H101" s="16">
        <v>158</v>
      </c>
      <c r="I101" s="16">
        <v>140</v>
      </c>
      <c r="J101" s="16">
        <v>144</v>
      </c>
      <c r="K101" s="16">
        <v>168</v>
      </c>
      <c r="L101" s="16">
        <v>161</v>
      </c>
      <c r="M101" s="16">
        <f t="shared" si="11"/>
        <v>1410</v>
      </c>
      <c r="N101" s="16">
        <f t="shared" si="12"/>
        <v>999</v>
      </c>
      <c r="O101" s="16">
        <f t="shared" si="13"/>
        <v>9</v>
      </c>
      <c r="P101" s="57">
        <f t="shared" si="10"/>
        <v>156.66666666666666</v>
      </c>
    </row>
    <row r="102" spans="1:16" ht="12.75">
      <c r="A102" s="16">
        <v>7</v>
      </c>
      <c r="B102" s="16" t="s">
        <v>53</v>
      </c>
      <c r="C102" s="16" t="s">
        <v>13</v>
      </c>
      <c r="D102" s="16">
        <v>149</v>
      </c>
      <c r="E102" s="16">
        <v>161</v>
      </c>
      <c r="F102" s="16">
        <v>156</v>
      </c>
      <c r="G102" s="16">
        <v>133</v>
      </c>
      <c r="H102" s="16">
        <v>141</v>
      </c>
      <c r="I102" s="16">
        <v>169</v>
      </c>
      <c r="J102" s="16">
        <v>147</v>
      </c>
      <c r="K102" s="16">
        <v>197</v>
      </c>
      <c r="L102" s="16">
        <v>156</v>
      </c>
      <c r="M102" s="16">
        <f t="shared" si="11"/>
        <v>1409</v>
      </c>
      <c r="N102" s="16">
        <f t="shared" si="12"/>
        <v>988</v>
      </c>
      <c r="O102" s="16">
        <f t="shared" si="13"/>
        <v>9</v>
      </c>
      <c r="P102" s="57">
        <f t="shared" si="10"/>
        <v>156.55555555555554</v>
      </c>
    </row>
    <row r="103" spans="1:16" ht="12.75">
      <c r="A103" s="16">
        <v>8</v>
      </c>
      <c r="B103" s="16" t="s">
        <v>78</v>
      </c>
      <c r="C103" s="16" t="s">
        <v>8</v>
      </c>
      <c r="D103" s="16">
        <v>164</v>
      </c>
      <c r="E103" s="16">
        <v>145</v>
      </c>
      <c r="F103" s="16">
        <v>119</v>
      </c>
      <c r="G103" s="16">
        <v>168</v>
      </c>
      <c r="H103" s="16">
        <v>133</v>
      </c>
      <c r="I103" s="16">
        <v>157</v>
      </c>
      <c r="J103" s="16">
        <v>127</v>
      </c>
      <c r="K103" s="16">
        <v>172</v>
      </c>
      <c r="L103" s="16">
        <v>212</v>
      </c>
      <c r="M103" s="16">
        <f t="shared" si="11"/>
        <v>1397</v>
      </c>
      <c r="N103" s="16">
        <f t="shared" si="12"/>
        <v>1018</v>
      </c>
      <c r="O103" s="16">
        <f t="shared" si="13"/>
        <v>9</v>
      </c>
      <c r="P103" s="57">
        <f t="shared" si="10"/>
        <v>155.22222222222223</v>
      </c>
    </row>
    <row r="104" spans="1:16" ht="12.75">
      <c r="A104" s="16">
        <v>9</v>
      </c>
      <c r="B104" s="16" t="s">
        <v>170</v>
      </c>
      <c r="C104" s="16" t="s">
        <v>11</v>
      </c>
      <c r="J104" s="16">
        <v>134</v>
      </c>
      <c r="K104" s="16">
        <v>172</v>
      </c>
      <c r="L104" s="16">
        <v>156</v>
      </c>
      <c r="M104" s="16">
        <f t="shared" si="11"/>
        <v>462</v>
      </c>
      <c r="N104" s="16">
        <f t="shared" si="12"/>
        <v>0</v>
      </c>
      <c r="O104" s="16">
        <f t="shared" si="13"/>
        <v>3</v>
      </c>
      <c r="P104" s="57">
        <f t="shared" si="10"/>
        <v>154</v>
      </c>
    </row>
    <row r="105" spans="1:16" ht="12.75">
      <c r="A105" s="16">
        <v>10</v>
      </c>
      <c r="B105" s="16" t="s">
        <v>140</v>
      </c>
      <c r="C105" s="16" t="s">
        <v>66</v>
      </c>
      <c r="E105" s="16">
        <v>137</v>
      </c>
      <c r="F105" s="16">
        <v>177</v>
      </c>
      <c r="G105" s="16">
        <v>113</v>
      </c>
      <c r="H105" s="16">
        <v>155</v>
      </c>
      <c r="I105" s="16">
        <v>158</v>
      </c>
      <c r="J105" s="16">
        <v>119</v>
      </c>
      <c r="K105" s="16">
        <v>190</v>
      </c>
      <c r="L105" s="16">
        <v>160</v>
      </c>
      <c r="M105" s="16">
        <f t="shared" si="11"/>
        <v>1209</v>
      </c>
      <c r="N105" s="16">
        <f t="shared" si="12"/>
        <v>977</v>
      </c>
      <c r="O105" s="16">
        <f t="shared" si="13"/>
        <v>8</v>
      </c>
      <c r="P105" s="57">
        <f t="shared" si="10"/>
        <v>151.125</v>
      </c>
    </row>
    <row r="106" spans="1:16" ht="12.75">
      <c r="A106" s="16">
        <v>11</v>
      </c>
      <c r="B106" s="16" t="s">
        <v>136</v>
      </c>
      <c r="C106" s="16" t="s">
        <v>8</v>
      </c>
      <c r="D106" s="16">
        <v>187</v>
      </c>
      <c r="E106" s="16">
        <v>159</v>
      </c>
      <c r="F106" s="16">
        <v>160</v>
      </c>
      <c r="G106" s="16">
        <v>171</v>
      </c>
      <c r="H106" s="16">
        <v>142</v>
      </c>
      <c r="I106" s="16">
        <v>130</v>
      </c>
      <c r="J106" s="16">
        <v>136</v>
      </c>
      <c r="K106" s="16">
        <v>126</v>
      </c>
      <c r="L106" s="16">
        <v>145</v>
      </c>
      <c r="M106" s="16">
        <f t="shared" si="11"/>
        <v>1356</v>
      </c>
      <c r="N106" s="16">
        <f t="shared" si="12"/>
        <v>964</v>
      </c>
      <c r="O106" s="16">
        <f t="shared" si="13"/>
        <v>9</v>
      </c>
      <c r="P106" s="57">
        <f t="shared" si="10"/>
        <v>150.66666666666666</v>
      </c>
    </row>
    <row r="107" spans="1:16" ht="12.75">
      <c r="A107" s="16">
        <v>12</v>
      </c>
      <c r="B107" s="16" t="s">
        <v>106</v>
      </c>
      <c r="C107" s="16" t="s">
        <v>12</v>
      </c>
      <c r="D107" s="16">
        <v>117</v>
      </c>
      <c r="E107" s="16">
        <v>140</v>
      </c>
      <c r="F107" s="16">
        <v>136</v>
      </c>
      <c r="G107" s="16">
        <v>171</v>
      </c>
      <c r="H107" s="16">
        <v>152</v>
      </c>
      <c r="I107" s="16">
        <v>187</v>
      </c>
      <c r="M107" s="16">
        <f t="shared" si="11"/>
        <v>903</v>
      </c>
      <c r="N107" s="16">
        <f t="shared" si="12"/>
        <v>903</v>
      </c>
      <c r="O107" s="16">
        <f t="shared" si="13"/>
        <v>6</v>
      </c>
      <c r="P107" s="57">
        <f t="shared" si="10"/>
        <v>150.5</v>
      </c>
    </row>
    <row r="108" spans="1:16" ht="12.75">
      <c r="A108" s="16">
        <v>13</v>
      </c>
      <c r="B108" s="16" t="s">
        <v>104</v>
      </c>
      <c r="C108" s="16" t="s">
        <v>13</v>
      </c>
      <c r="D108" s="16">
        <v>153</v>
      </c>
      <c r="F108" s="16">
        <v>147</v>
      </c>
      <c r="M108" s="16">
        <f t="shared" si="11"/>
        <v>300</v>
      </c>
      <c r="N108" s="16">
        <f t="shared" si="12"/>
        <v>0</v>
      </c>
      <c r="O108" s="16">
        <f t="shared" si="13"/>
        <v>2</v>
      </c>
      <c r="P108" s="57">
        <f t="shared" si="10"/>
        <v>150</v>
      </c>
    </row>
    <row r="109" spans="1:16" ht="12.75">
      <c r="A109" s="16">
        <v>14</v>
      </c>
      <c r="B109" s="16" t="s">
        <v>93</v>
      </c>
      <c r="C109" s="16" t="s">
        <v>13</v>
      </c>
      <c r="D109" s="16">
        <v>168</v>
      </c>
      <c r="E109" s="16">
        <v>129</v>
      </c>
      <c r="F109" s="16">
        <v>131</v>
      </c>
      <c r="G109" s="16">
        <v>153</v>
      </c>
      <c r="H109" s="16">
        <v>124</v>
      </c>
      <c r="I109" s="16">
        <v>168</v>
      </c>
      <c r="J109" s="16">
        <v>163</v>
      </c>
      <c r="K109" s="16">
        <v>180</v>
      </c>
      <c r="L109" s="16">
        <v>132</v>
      </c>
      <c r="M109" s="16">
        <f t="shared" si="11"/>
        <v>1348</v>
      </c>
      <c r="N109" s="16">
        <f t="shared" si="12"/>
        <v>964</v>
      </c>
      <c r="O109" s="16">
        <f t="shared" si="13"/>
        <v>9</v>
      </c>
      <c r="P109" s="57">
        <f t="shared" si="10"/>
        <v>149.77777777777777</v>
      </c>
    </row>
    <row r="110" spans="1:16" ht="12.75">
      <c r="A110" s="16">
        <v>15</v>
      </c>
      <c r="B110" s="16" t="s">
        <v>67</v>
      </c>
      <c r="C110" s="17" t="s">
        <v>9</v>
      </c>
      <c r="D110" s="16">
        <v>131</v>
      </c>
      <c r="E110" s="16">
        <v>113</v>
      </c>
      <c r="F110" s="16">
        <v>156</v>
      </c>
      <c r="G110" s="16">
        <v>147</v>
      </c>
      <c r="H110" s="16">
        <v>173</v>
      </c>
      <c r="I110" s="16">
        <v>149</v>
      </c>
      <c r="J110" s="16">
        <v>161</v>
      </c>
      <c r="K110" s="16">
        <v>175</v>
      </c>
      <c r="L110" s="16">
        <v>132</v>
      </c>
      <c r="M110" s="16">
        <f t="shared" si="11"/>
        <v>1337</v>
      </c>
      <c r="N110" s="16">
        <f t="shared" si="12"/>
        <v>961</v>
      </c>
      <c r="O110" s="16">
        <f t="shared" si="13"/>
        <v>9</v>
      </c>
      <c r="P110" s="57">
        <f t="shared" si="10"/>
        <v>148.55555555555554</v>
      </c>
    </row>
    <row r="111" spans="1:16" ht="12.75">
      <c r="A111" s="16">
        <v>16</v>
      </c>
      <c r="B111" s="16" t="s">
        <v>76</v>
      </c>
      <c r="C111" s="16" t="s">
        <v>8</v>
      </c>
      <c r="D111" s="16">
        <v>190</v>
      </c>
      <c r="E111" s="16">
        <v>118</v>
      </c>
      <c r="F111" s="16">
        <v>119</v>
      </c>
      <c r="G111" s="16">
        <v>160</v>
      </c>
      <c r="H111" s="16">
        <v>131</v>
      </c>
      <c r="I111" s="16">
        <v>146</v>
      </c>
      <c r="J111" s="16">
        <v>163</v>
      </c>
      <c r="K111" s="16">
        <v>136</v>
      </c>
      <c r="L111" s="16">
        <v>157</v>
      </c>
      <c r="M111" s="16">
        <f t="shared" si="11"/>
        <v>1320</v>
      </c>
      <c r="N111" s="16">
        <f t="shared" si="12"/>
        <v>952</v>
      </c>
      <c r="O111" s="16">
        <f t="shared" si="13"/>
        <v>9</v>
      </c>
      <c r="P111" s="57">
        <f t="shared" si="10"/>
        <v>146.66666666666666</v>
      </c>
    </row>
    <row r="112" spans="1:16" ht="12.75">
      <c r="A112" s="16">
        <v>17</v>
      </c>
      <c r="B112" s="16" t="s">
        <v>99</v>
      </c>
      <c r="C112" s="16" t="s">
        <v>39</v>
      </c>
      <c r="D112" s="16">
        <v>172</v>
      </c>
      <c r="E112" s="16">
        <v>134</v>
      </c>
      <c r="F112" s="16">
        <v>131</v>
      </c>
      <c r="M112" s="16">
        <f t="shared" si="11"/>
        <v>437</v>
      </c>
      <c r="N112" s="16">
        <f t="shared" si="12"/>
        <v>0</v>
      </c>
      <c r="O112" s="16">
        <f t="shared" si="13"/>
        <v>3</v>
      </c>
      <c r="P112" s="57">
        <f t="shared" si="10"/>
        <v>145.66666666666666</v>
      </c>
    </row>
    <row r="113" spans="1:16" ht="12.75">
      <c r="A113" s="16">
        <v>18</v>
      </c>
      <c r="B113" s="16" t="s">
        <v>79</v>
      </c>
      <c r="C113" s="16" t="s">
        <v>8</v>
      </c>
      <c r="D113" s="16">
        <v>156</v>
      </c>
      <c r="E113" s="16">
        <v>138</v>
      </c>
      <c r="F113" s="16">
        <v>151</v>
      </c>
      <c r="J113" s="16">
        <v>131</v>
      </c>
      <c r="K113" s="16">
        <v>135</v>
      </c>
      <c r="L113" s="16">
        <v>152</v>
      </c>
      <c r="M113" s="16">
        <f t="shared" si="11"/>
        <v>863</v>
      </c>
      <c r="N113" s="16">
        <f t="shared" si="12"/>
        <v>863</v>
      </c>
      <c r="O113" s="16">
        <f t="shared" si="13"/>
        <v>6</v>
      </c>
      <c r="P113" s="57">
        <f t="shared" si="10"/>
        <v>143.83333333333334</v>
      </c>
    </row>
    <row r="114" spans="1:16" ht="12.75">
      <c r="A114" s="16">
        <v>19</v>
      </c>
      <c r="B114" s="16" t="s">
        <v>89</v>
      </c>
      <c r="C114" s="16" t="s">
        <v>12</v>
      </c>
      <c r="D114" s="16">
        <v>135</v>
      </c>
      <c r="E114" s="16">
        <v>185</v>
      </c>
      <c r="F114" s="16">
        <v>156</v>
      </c>
      <c r="G114" s="16">
        <v>134</v>
      </c>
      <c r="H114" s="16">
        <v>142</v>
      </c>
      <c r="I114" s="16">
        <v>149</v>
      </c>
      <c r="J114" s="16">
        <v>113</v>
      </c>
      <c r="K114" s="16">
        <v>137</v>
      </c>
      <c r="L114" s="16">
        <v>132</v>
      </c>
      <c r="M114" s="16">
        <f t="shared" si="11"/>
        <v>1283</v>
      </c>
      <c r="N114" s="16">
        <f t="shared" si="12"/>
        <v>904</v>
      </c>
      <c r="O114" s="16">
        <f t="shared" si="13"/>
        <v>9</v>
      </c>
      <c r="P114" s="57">
        <f t="shared" si="10"/>
        <v>142.55555555555554</v>
      </c>
    </row>
    <row r="115" spans="1:16" ht="12.75">
      <c r="A115" s="16">
        <v>20</v>
      </c>
      <c r="B115" s="16" t="s">
        <v>160</v>
      </c>
      <c r="C115" s="16" t="s">
        <v>38</v>
      </c>
      <c r="G115" s="16">
        <v>150</v>
      </c>
      <c r="H115" s="16">
        <v>146</v>
      </c>
      <c r="I115" s="16">
        <v>131</v>
      </c>
      <c r="J115" s="16">
        <v>151</v>
      </c>
      <c r="K115" s="16">
        <v>130</v>
      </c>
      <c r="L115" s="16">
        <v>147</v>
      </c>
      <c r="M115" s="16">
        <f t="shared" si="11"/>
        <v>855</v>
      </c>
      <c r="N115" s="16">
        <f t="shared" si="12"/>
        <v>855</v>
      </c>
      <c r="O115" s="16">
        <f t="shared" si="13"/>
        <v>6</v>
      </c>
      <c r="P115" s="57">
        <f t="shared" si="10"/>
        <v>142.5</v>
      </c>
    </row>
    <row r="116" spans="1:16" ht="12.75">
      <c r="A116" s="16">
        <v>21</v>
      </c>
      <c r="B116" s="17" t="s">
        <v>102</v>
      </c>
      <c r="C116" s="16" t="s">
        <v>9</v>
      </c>
      <c r="D116" s="16">
        <v>120</v>
      </c>
      <c r="E116" s="16">
        <v>181</v>
      </c>
      <c r="F116" s="16">
        <v>127</v>
      </c>
      <c r="G116" s="16">
        <v>125</v>
      </c>
      <c r="H116" s="16">
        <v>171</v>
      </c>
      <c r="I116" s="16">
        <v>152</v>
      </c>
      <c r="J116" s="16">
        <v>133</v>
      </c>
      <c r="K116" s="16">
        <v>141</v>
      </c>
      <c r="L116" s="16">
        <v>124</v>
      </c>
      <c r="M116" s="16">
        <f t="shared" si="11"/>
        <v>1274</v>
      </c>
      <c r="N116" s="16">
        <f t="shared" si="12"/>
        <v>905</v>
      </c>
      <c r="O116" s="16">
        <f t="shared" si="13"/>
        <v>9</v>
      </c>
      <c r="P116" s="57">
        <f t="shared" si="10"/>
        <v>141.55555555555554</v>
      </c>
    </row>
    <row r="117" spans="1:16" ht="12.75">
      <c r="A117" s="16">
        <v>22</v>
      </c>
      <c r="B117" s="16" t="s">
        <v>149</v>
      </c>
      <c r="C117" s="16" t="s">
        <v>8</v>
      </c>
      <c r="G117" s="16">
        <v>164</v>
      </c>
      <c r="H117" s="16">
        <v>135</v>
      </c>
      <c r="I117" s="16">
        <v>122</v>
      </c>
      <c r="M117" s="16">
        <f t="shared" si="11"/>
        <v>421</v>
      </c>
      <c r="N117" s="16">
        <f t="shared" si="12"/>
        <v>0</v>
      </c>
      <c r="O117" s="16">
        <f t="shared" si="13"/>
        <v>3</v>
      </c>
      <c r="P117" s="57">
        <f t="shared" si="10"/>
        <v>140.33333333333334</v>
      </c>
    </row>
    <row r="118" spans="1:16" ht="12.75">
      <c r="A118" s="16">
        <v>23</v>
      </c>
      <c r="B118" s="16" t="s">
        <v>84</v>
      </c>
      <c r="C118" s="16" t="s">
        <v>11</v>
      </c>
      <c r="D118" s="16">
        <v>108</v>
      </c>
      <c r="E118" s="16">
        <v>111</v>
      </c>
      <c r="F118" s="16">
        <v>133</v>
      </c>
      <c r="G118" s="16">
        <v>129</v>
      </c>
      <c r="I118" s="16">
        <v>186</v>
      </c>
      <c r="J118" s="16">
        <v>118</v>
      </c>
      <c r="K118" s="16">
        <v>194</v>
      </c>
      <c r="L118" s="16">
        <v>142</v>
      </c>
      <c r="M118" s="16">
        <f t="shared" si="11"/>
        <v>1121</v>
      </c>
      <c r="N118" s="16">
        <f t="shared" si="12"/>
        <v>902</v>
      </c>
      <c r="O118" s="16">
        <f t="shared" si="13"/>
        <v>8</v>
      </c>
      <c r="P118" s="57">
        <f t="shared" si="10"/>
        <v>140.125</v>
      </c>
    </row>
    <row r="119" spans="1:16" ht="12.75">
      <c r="A119" s="16">
        <v>24</v>
      </c>
      <c r="B119" s="16" t="s">
        <v>171</v>
      </c>
      <c r="C119" s="16" t="s">
        <v>10</v>
      </c>
      <c r="J119" s="16">
        <v>131</v>
      </c>
      <c r="K119" s="16">
        <v>148</v>
      </c>
      <c r="L119" s="16">
        <v>141</v>
      </c>
      <c r="M119" s="16">
        <f t="shared" si="11"/>
        <v>420</v>
      </c>
      <c r="N119" s="16">
        <f t="shared" si="12"/>
        <v>0</v>
      </c>
      <c r="O119" s="16">
        <f t="shared" si="13"/>
        <v>3</v>
      </c>
      <c r="P119" s="57">
        <f t="shared" si="10"/>
        <v>140</v>
      </c>
    </row>
    <row r="120" spans="1:16" ht="12.75">
      <c r="A120" s="16">
        <v>25</v>
      </c>
      <c r="B120" s="16" t="s">
        <v>155</v>
      </c>
      <c r="C120" s="16" t="s">
        <v>11</v>
      </c>
      <c r="H120" s="16">
        <v>151</v>
      </c>
      <c r="I120" s="16">
        <v>124</v>
      </c>
      <c r="M120" s="16">
        <f t="shared" si="11"/>
        <v>275</v>
      </c>
      <c r="N120" s="16">
        <f t="shared" si="12"/>
        <v>0</v>
      </c>
      <c r="O120" s="16">
        <f t="shared" si="13"/>
        <v>2</v>
      </c>
      <c r="P120" s="57">
        <f t="shared" si="10"/>
        <v>137.5</v>
      </c>
    </row>
    <row r="121" spans="1:16" ht="12.75">
      <c r="A121" s="16">
        <v>26</v>
      </c>
      <c r="B121" s="17" t="s">
        <v>98</v>
      </c>
      <c r="C121" s="16" t="s">
        <v>9</v>
      </c>
      <c r="D121" s="16">
        <v>125</v>
      </c>
      <c r="E121" s="16">
        <v>126</v>
      </c>
      <c r="F121" s="16">
        <v>114</v>
      </c>
      <c r="G121" s="16">
        <v>180</v>
      </c>
      <c r="H121" s="16">
        <v>121</v>
      </c>
      <c r="I121" s="16">
        <v>117</v>
      </c>
      <c r="J121" s="16">
        <v>128</v>
      </c>
      <c r="K121" s="16">
        <v>190</v>
      </c>
      <c r="L121" s="16">
        <v>128</v>
      </c>
      <c r="M121" s="16">
        <f t="shared" si="11"/>
        <v>1229</v>
      </c>
      <c r="N121" s="16">
        <f t="shared" si="12"/>
        <v>877</v>
      </c>
      <c r="O121" s="16">
        <f t="shared" si="13"/>
        <v>9</v>
      </c>
      <c r="P121" s="57">
        <f t="shared" si="10"/>
        <v>136.55555555555554</v>
      </c>
    </row>
    <row r="122" spans="1:16" ht="12.75">
      <c r="A122" s="16">
        <v>27</v>
      </c>
      <c r="B122" s="16" t="s">
        <v>125</v>
      </c>
      <c r="C122" s="16" t="s">
        <v>65</v>
      </c>
      <c r="D122" s="16">
        <v>138</v>
      </c>
      <c r="E122" s="16">
        <v>145</v>
      </c>
      <c r="F122" s="16">
        <v>156</v>
      </c>
      <c r="G122" s="16">
        <v>118</v>
      </c>
      <c r="H122" s="16">
        <v>158</v>
      </c>
      <c r="I122" s="16">
        <v>111</v>
      </c>
      <c r="J122" s="16">
        <v>128</v>
      </c>
      <c r="K122" s="16">
        <v>121</v>
      </c>
      <c r="L122" s="16">
        <v>139</v>
      </c>
      <c r="M122" s="16">
        <f t="shared" si="11"/>
        <v>1214</v>
      </c>
      <c r="N122" s="16">
        <f t="shared" si="12"/>
        <v>864</v>
      </c>
      <c r="O122" s="16">
        <f t="shared" si="13"/>
        <v>9</v>
      </c>
      <c r="P122" s="57">
        <f t="shared" si="10"/>
        <v>134.88888888888889</v>
      </c>
    </row>
    <row r="123" spans="1:16" ht="12.75">
      <c r="A123" s="16">
        <v>28</v>
      </c>
      <c r="B123" s="17" t="s">
        <v>123</v>
      </c>
      <c r="C123" s="16" t="s">
        <v>66</v>
      </c>
      <c r="D123" s="16">
        <v>157</v>
      </c>
      <c r="E123" s="16">
        <v>106</v>
      </c>
      <c r="F123" s="16">
        <v>141</v>
      </c>
      <c r="M123" s="16">
        <f t="shared" si="11"/>
        <v>404</v>
      </c>
      <c r="N123" s="16">
        <f t="shared" si="12"/>
        <v>0</v>
      </c>
      <c r="O123" s="16">
        <f t="shared" si="13"/>
        <v>3</v>
      </c>
      <c r="P123" s="57">
        <f t="shared" si="10"/>
        <v>134.66666666666666</v>
      </c>
    </row>
    <row r="124" spans="1:16" ht="12.75">
      <c r="A124" s="16">
        <v>29</v>
      </c>
      <c r="B124" s="17" t="s">
        <v>156</v>
      </c>
      <c r="C124" s="16" t="s">
        <v>9</v>
      </c>
      <c r="G124" s="16">
        <v>134</v>
      </c>
      <c r="H124" s="16">
        <v>137</v>
      </c>
      <c r="I124" s="16">
        <v>130</v>
      </c>
      <c r="M124" s="16">
        <f t="shared" si="11"/>
        <v>401</v>
      </c>
      <c r="N124" s="16">
        <f t="shared" si="12"/>
        <v>0</v>
      </c>
      <c r="O124" s="16">
        <f t="shared" si="13"/>
        <v>3</v>
      </c>
      <c r="P124" s="57">
        <f t="shared" si="10"/>
        <v>133.66666666666666</v>
      </c>
    </row>
    <row r="125" spans="1:16" ht="12.75">
      <c r="A125" s="16">
        <v>30</v>
      </c>
      <c r="B125" s="16" t="s">
        <v>81</v>
      </c>
      <c r="C125" s="16" t="s">
        <v>11</v>
      </c>
      <c r="E125" s="16">
        <v>89</v>
      </c>
      <c r="G125" s="16">
        <v>168</v>
      </c>
      <c r="H125" s="16">
        <v>129</v>
      </c>
      <c r="I125" s="16">
        <v>121</v>
      </c>
      <c r="J125" s="16">
        <v>120</v>
      </c>
      <c r="K125" s="16">
        <v>156</v>
      </c>
      <c r="L125" s="16">
        <v>149</v>
      </c>
      <c r="M125" s="16">
        <f t="shared" si="11"/>
        <v>932</v>
      </c>
      <c r="N125" s="16">
        <f t="shared" si="12"/>
        <v>843</v>
      </c>
      <c r="O125" s="16">
        <f t="shared" si="13"/>
        <v>7</v>
      </c>
      <c r="P125" s="57">
        <f aca="true" t="shared" si="14" ref="P125:P156">SUM(M125/O125)</f>
        <v>133.14285714285714</v>
      </c>
    </row>
    <row r="126" spans="1:16" ht="12.75">
      <c r="A126" s="16">
        <v>31</v>
      </c>
      <c r="B126" s="16" t="s">
        <v>77</v>
      </c>
      <c r="C126" s="16" t="s">
        <v>8</v>
      </c>
      <c r="D126" s="16">
        <v>146</v>
      </c>
      <c r="E126" s="16">
        <v>142</v>
      </c>
      <c r="F126" s="16">
        <v>147</v>
      </c>
      <c r="J126" s="16">
        <v>131</v>
      </c>
      <c r="K126" s="16">
        <v>123</v>
      </c>
      <c r="L126" s="16">
        <v>108</v>
      </c>
      <c r="M126" s="16">
        <f t="shared" si="11"/>
        <v>797</v>
      </c>
      <c r="N126" s="16">
        <f t="shared" si="12"/>
        <v>797</v>
      </c>
      <c r="O126" s="16">
        <f t="shared" si="13"/>
        <v>6</v>
      </c>
      <c r="P126" s="57">
        <f t="shared" si="14"/>
        <v>132.83333333333334</v>
      </c>
    </row>
    <row r="127" spans="1:16" ht="12.75">
      <c r="A127" s="16">
        <v>32</v>
      </c>
      <c r="B127" s="16" t="s">
        <v>88</v>
      </c>
      <c r="C127" s="16" t="s">
        <v>12</v>
      </c>
      <c r="D127" s="16">
        <v>133</v>
      </c>
      <c r="E127" s="16">
        <v>139</v>
      </c>
      <c r="F127" s="16">
        <v>126</v>
      </c>
      <c r="K127" s="16">
        <v>120</v>
      </c>
      <c r="L127" s="16">
        <v>146</v>
      </c>
      <c r="M127" s="16">
        <f t="shared" si="11"/>
        <v>664</v>
      </c>
      <c r="N127" s="16">
        <f t="shared" si="12"/>
        <v>0</v>
      </c>
      <c r="O127" s="16">
        <f t="shared" si="13"/>
        <v>5</v>
      </c>
      <c r="P127" s="57">
        <f t="shared" si="14"/>
        <v>132.8</v>
      </c>
    </row>
    <row r="128" spans="1:16" ht="12.75">
      <c r="A128" s="16">
        <v>33</v>
      </c>
      <c r="B128" s="16" t="s">
        <v>55</v>
      </c>
      <c r="C128" s="16" t="s">
        <v>11</v>
      </c>
      <c r="D128" s="16">
        <v>104</v>
      </c>
      <c r="F128" s="16">
        <v>111</v>
      </c>
      <c r="G128" s="16">
        <v>121</v>
      </c>
      <c r="I128" s="16">
        <v>129</v>
      </c>
      <c r="J128" s="16">
        <v>198</v>
      </c>
      <c r="K128" s="16">
        <v>119</v>
      </c>
      <c r="L128" s="16">
        <v>138</v>
      </c>
      <c r="M128" s="16">
        <f aca="true" t="shared" si="15" ref="M128:M159">SUM(D128:L128)</f>
        <v>920</v>
      </c>
      <c r="N128" s="16">
        <f aca="true" t="shared" si="16" ref="N128:N159">IF(O128&gt;=6,SUM(LARGE(D128:L128,1),LARGE(D128:L128,2),LARGE(D128:L128,3),LARGE(D128:L128,4),LARGE(D128:L128,5),LARGE(D128:L128,6)),0)</f>
        <v>816</v>
      </c>
      <c r="O128" s="16">
        <f aca="true" t="shared" si="17" ref="O128:O159">COUNT(D128:L128)</f>
        <v>7</v>
      </c>
      <c r="P128" s="57">
        <f t="shared" si="14"/>
        <v>131.42857142857142</v>
      </c>
    </row>
    <row r="129" spans="1:16" ht="12.75">
      <c r="A129" s="16">
        <v>34</v>
      </c>
      <c r="B129" s="16" t="s">
        <v>168</v>
      </c>
      <c r="C129" s="16" t="s">
        <v>65</v>
      </c>
      <c r="D129" s="16">
        <v>136</v>
      </c>
      <c r="E129" s="16">
        <v>116</v>
      </c>
      <c r="F129" s="16">
        <v>141</v>
      </c>
      <c r="G129" s="16">
        <v>132</v>
      </c>
      <c r="H129" s="16">
        <v>102</v>
      </c>
      <c r="I129" s="16">
        <v>161</v>
      </c>
      <c r="J129" s="16">
        <v>129</v>
      </c>
      <c r="K129" s="16">
        <v>128</v>
      </c>
      <c r="L129" s="16">
        <v>136</v>
      </c>
      <c r="M129" s="16">
        <f t="shared" si="15"/>
        <v>1181</v>
      </c>
      <c r="N129" s="16">
        <f t="shared" si="16"/>
        <v>835</v>
      </c>
      <c r="O129" s="16">
        <f t="shared" si="17"/>
        <v>9</v>
      </c>
      <c r="P129" s="57">
        <f t="shared" si="14"/>
        <v>131.22222222222223</v>
      </c>
    </row>
    <row r="130" spans="1:16" ht="12.75">
      <c r="A130" s="16">
        <v>35</v>
      </c>
      <c r="B130" s="16" t="s">
        <v>152</v>
      </c>
      <c r="C130" s="16" t="s">
        <v>66</v>
      </c>
      <c r="G130" s="16">
        <v>122</v>
      </c>
      <c r="H130" s="16">
        <v>132</v>
      </c>
      <c r="I130" s="16">
        <v>149</v>
      </c>
      <c r="J130" s="16">
        <v>173</v>
      </c>
      <c r="K130" s="16">
        <v>99</v>
      </c>
      <c r="L130" s="16">
        <v>109</v>
      </c>
      <c r="M130" s="16">
        <f t="shared" si="15"/>
        <v>784</v>
      </c>
      <c r="N130" s="16">
        <f t="shared" si="16"/>
        <v>784</v>
      </c>
      <c r="O130" s="16">
        <f t="shared" si="17"/>
        <v>6</v>
      </c>
      <c r="P130" s="57">
        <f t="shared" si="14"/>
        <v>130.66666666666666</v>
      </c>
    </row>
    <row r="131" spans="1:16" ht="12.75">
      <c r="A131" s="16">
        <v>36</v>
      </c>
      <c r="B131" s="16" t="s">
        <v>85</v>
      </c>
      <c r="C131" s="16" t="s">
        <v>66</v>
      </c>
      <c r="D131" s="16">
        <v>118</v>
      </c>
      <c r="E131" s="16">
        <v>108</v>
      </c>
      <c r="F131" s="16">
        <v>147</v>
      </c>
      <c r="G131" s="16">
        <v>100</v>
      </c>
      <c r="H131" s="16">
        <v>159</v>
      </c>
      <c r="I131" s="16">
        <v>146</v>
      </c>
      <c r="M131" s="16">
        <f t="shared" si="15"/>
        <v>778</v>
      </c>
      <c r="N131" s="16">
        <f t="shared" si="16"/>
        <v>778</v>
      </c>
      <c r="O131" s="16">
        <f t="shared" si="17"/>
        <v>6</v>
      </c>
      <c r="P131" s="57">
        <f t="shared" si="14"/>
        <v>129.66666666666666</v>
      </c>
    </row>
    <row r="132" spans="1:16" ht="12.75">
      <c r="A132" s="16">
        <v>37</v>
      </c>
      <c r="B132" s="16" t="s">
        <v>47</v>
      </c>
      <c r="C132" s="16" t="s">
        <v>66</v>
      </c>
      <c r="D132" s="16">
        <v>160</v>
      </c>
      <c r="E132" s="16">
        <v>100</v>
      </c>
      <c r="G132" s="16">
        <v>136</v>
      </c>
      <c r="H132" s="16">
        <v>145</v>
      </c>
      <c r="I132" s="16">
        <v>107</v>
      </c>
      <c r="M132" s="16">
        <f t="shared" si="15"/>
        <v>648</v>
      </c>
      <c r="N132" s="16">
        <f t="shared" si="16"/>
        <v>0</v>
      </c>
      <c r="O132" s="16">
        <f t="shared" si="17"/>
        <v>5</v>
      </c>
      <c r="P132" s="57">
        <f t="shared" si="14"/>
        <v>129.6</v>
      </c>
    </row>
    <row r="133" spans="1:16" ht="12.75">
      <c r="A133" s="16">
        <v>38</v>
      </c>
      <c r="B133" s="16" t="s">
        <v>112</v>
      </c>
      <c r="C133" s="16" t="s">
        <v>13</v>
      </c>
      <c r="D133" s="16">
        <v>140</v>
      </c>
      <c r="K133" s="16">
        <v>119</v>
      </c>
      <c r="M133" s="16">
        <f t="shared" si="15"/>
        <v>259</v>
      </c>
      <c r="N133" s="16">
        <f t="shared" si="16"/>
        <v>0</v>
      </c>
      <c r="O133" s="16">
        <f t="shared" si="17"/>
        <v>2</v>
      </c>
      <c r="P133" s="57">
        <f t="shared" si="14"/>
        <v>129.5</v>
      </c>
    </row>
    <row r="134" spans="1:16" ht="12.75">
      <c r="A134" s="16">
        <v>39</v>
      </c>
      <c r="B134" s="16" t="s">
        <v>110</v>
      </c>
      <c r="C134" s="16" t="s">
        <v>11</v>
      </c>
      <c r="D134" s="16">
        <v>133</v>
      </c>
      <c r="E134" s="16">
        <v>98</v>
      </c>
      <c r="F134" s="16">
        <v>169</v>
      </c>
      <c r="G134" s="16">
        <v>130</v>
      </c>
      <c r="H134" s="16">
        <v>112</v>
      </c>
      <c r="J134" s="16">
        <v>127</v>
      </c>
      <c r="K134" s="16">
        <v>128</v>
      </c>
      <c r="L134" s="16">
        <v>137</v>
      </c>
      <c r="M134" s="16">
        <f t="shared" si="15"/>
        <v>1034</v>
      </c>
      <c r="N134" s="16">
        <f t="shared" si="16"/>
        <v>824</v>
      </c>
      <c r="O134" s="16">
        <f t="shared" si="17"/>
        <v>8</v>
      </c>
      <c r="P134" s="57">
        <f t="shared" si="14"/>
        <v>129.25</v>
      </c>
    </row>
    <row r="135" spans="1:16" ht="12" customHeight="1">
      <c r="A135" s="16">
        <v>40</v>
      </c>
      <c r="B135" s="16" t="s">
        <v>83</v>
      </c>
      <c r="C135" s="16" t="s">
        <v>11</v>
      </c>
      <c r="D135" s="16">
        <v>112</v>
      </c>
      <c r="E135" s="16">
        <v>153</v>
      </c>
      <c r="F135" s="16">
        <v>127</v>
      </c>
      <c r="G135" s="16">
        <v>120</v>
      </c>
      <c r="M135" s="16">
        <f t="shared" si="15"/>
        <v>512</v>
      </c>
      <c r="N135" s="16">
        <f t="shared" si="16"/>
        <v>0</v>
      </c>
      <c r="O135" s="16">
        <f t="shared" si="17"/>
        <v>4</v>
      </c>
      <c r="P135" s="57">
        <f t="shared" si="14"/>
        <v>128</v>
      </c>
    </row>
    <row r="136" spans="1:16" ht="12" customHeight="1">
      <c r="A136" s="16">
        <v>41</v>
      </c>
      <c r="B136" s="16" t="s">
        <v>132</v>
      </c>
      <c r="C136" s="16" t="s">
        <v>10</v>
      </c>
      <c r="D136" s="16">
        <v>137</v>
      </c>
      <c r="E136" s="16">
        <v>137</v>
      </c>
      <c r="F136" s="16">
        <v>174</v>
      </c>
      <c r="G136" s="16">
        <v>108</v>
      </c>
      <c r="H136" s="16">
        <v>80</v>
      </c>
      <c r="I136" s="16">
        <v>133</v>
      </c>
      <c r="J136" s="16">
        <v>113</v>
      </c>
      <c r="L136" s="16">
        <v>141</v>
      </c>
      <c r="M136" s="16">
        <f t="shared" si="15"/>
        <v>1023</v>
      </c>
      <c r="N136" s="16">
        <f t="shared" si="16"/>
        <v>835</v>
      </c>
      <c r="O136" s="16">
        <f t="shared" si="17"/>
        <v>8</v>
      </c>
      <c r="P136" s="57">
        <f t="shared" si="14"/>
        <v>127.875</v>
      </c>
    </row>
    <row r="137" spans="1:16" ht="12.75">
      <c r="A137" s="16">
        <v>42</v>
      </c>
      <c r="B137" s="17" t="s">
        <v>151</v>
      </c>
      <c r="C137" s="16" t="s">
        <v>66</v>
      </c>
      <c r="G137" s="16">
        <v>99</v>
      </c>
      <c r="H137" s="16">
        <v>127</v>
      </c>
      <c r="I137" s="16">
        <v>115</v>
      </c>
      <c r="J137" s="16">
        <v>154</v>
      </c>
      <c r="K137" s="16">
        <v>128</v>
      </c>
      <c r="L137" s="16">
        <v>144</v>
      </c>
      <c r="M137" s="16">
        <f t="shared" si="15"/>
        <v>767</v>
      </c>
      <c r="N137" s="16">
        <f t="shared" si="16"/>
        <v>767</v>
      </c>
      <c r="O137" s="16">
        <f t="shared" si="17"/>
        <v>6</v>
      </c>
      <c r="P137" s="57">
        <f t="shared" si="14"/>
        <v>127.83333333333333</v>
      </c>
    </row>
    <row r="138" spans="1:16" ht="12.75">
      <c r="A138" s="16">
        <v>43</v>
      </c>
      <c r="B138" s="16" t="s">
        <v>124</v>
      </c>
      <c r="C138" s="16" t="s">
        <v>65</v>
      </c>
      <c r="D138" s="16">
        <v>154</v>
      </c>
      <c r="E138" s="16">
        <v>136</v>
      </c>
      <c r="F138" s="16">
        <v>135</v>
      </c>
      <c r="G138" s="16">
        <v>108</v>
      </c>
      <c r="H138" s="16">
        <v>151</v>
      </c>
      <c r="I138" s="16">
        <v>112</v>
      </c>
      <c r="J138" s="16">
        <v>115</v>
      </c>
      <c r="K138" s="16">
        <v>132</v>
      </c>
      <c r="L138" s="16">
        <v>103</v>
      </c>
      <c r="M138" s="16">
        <f t="shared" si="15"/>
        <v>1146</v>
      </c>
      <c r="N138" s="16">
        <f t="shared" si="16"/>
        <v>823</v>
      </c>
      <c r="O138" s="16">
        <f t="shared" si="17"/>
        <v>9</v>
      </c>
      <c r="P138" s="57">
        <f t="shared" si="14"/>
        <v>127.33333333333333</v>
      </c>
    </row>
    <row r="139" spans="1:16" ht="12.75">
      <c r="A139" s="16">
        <v>44</v>
      </c>
      <c r="B139" s="16" t="s">
        <v>159</v>
      </c>
      <c r="C139" s="16" t="s">
        <v>38</v>
      </c>
      <c r="G139" s="16">
        <v>185</v>
      </c>
      <c r="J139" s="16">
        <v>88</v>
      </c>
      <c r="K139" s="16">
        <v>106</v>
      </c>
      <c r="M139" s="16">
        <f t="shared" si="15"/>
        <v>379</v>
      </c>
      <c r="N139" s="16">
        <f t="shared" si="16"/>
        <v>0</v>
      </c>
      <c r="O139" s="16">
        <f t="shared" si="17"/>
        <v>3</v>
      </c>
      <c r="P139" s="57">
        <f t="shared" si="14"/>
        <v>126.33333333333333</v>
      </c>
    </row>
    <row r="140" spans="1:16" ht="12.75">
      <c r="A140" s="16">
        <v>45</v>
      </c>
      <c r="B140" s="16" t="s">
        <v>108</v>
      </c>
      <c r="C140" s="16" t="s">
        <v>13</v>
      </c>
      <c r="D140" s="16">
        <v>141</v>
      </c>
      <c r="E140" s="16">
        <v>164</v>
      </c>
      <c r="F140" s="16">
        <v>119</v>
      </c>
      <c r="G140" s="16">
        <v>104</v>
      </c>
      <c r="H140" s="16">
        <v>105</v>
      </c>
      <c r="I140" s="16">
        <v>134</v>
      </c>
      <c r="J140" s="16">
        <v>144</v>
      </c>
      <c r="K140" s="16">
        <v>104</v>
      </c>
      <c r="L140" s="16">
        <v>121</v>
      </c>
      <c r="M140" s="16">
        <f t="shared" si="15"/>
        <v>1136</v>
      </c>
      <c r="N140" s="16">
        <f t="shared" si="16"/>
        <v>823</v>
      </c>
      <c r="O140" s="16">
        <f t="shared" si="17"/>
        <v>9</v>
      </c>
      <c r="P140" s="57">
        <f t="shared" si="14"/>
        <v>126.22222222222223</v>
      </c>
    </row>
    <row r="141" spans="1:16" ht="12.75">
      <c r="A141" s="16">
        <v>46</v>
      </c>
      <c r="B141" s="16" t="s">
        <v>139</v>
      </c>
      <c r="C141" s="16" t="s">
        <v>39</v>
      </c>
      <c r="D141" s="16">
        <v>116</v>
      </c>
      <c r="E141" s="16">
        <v>128</v>
      </c>
      <c r="F141" s="16">
        <v>120</v>
      </c>
      <c r="G141" s="16">
        <v>144</v>
      </c>
      <c r="H141" s="16">
        <v>106</v>
      </c>
      <c r="I141" s="16">
        <v>145</v>
      </c>
      <c r="J141" s="16">
        <v>114</v>
      </c>
      <c r="K141" s="16">
        <v>132</v>
      </c>
      <c r="L141" s="16">
        <v>131</v>
      </c>
      <c r="M141" s="16">
        <f t="shared" si="15"/>
        <v>1136</v>
      </c>
      <c r="N141" s="16">
        <f t="shared" si="16"/>
        <v>800</v>
      </c>
      <c r="O141" s="16">
        <f t="shared" si="17"/>
        <v>9</v>
      </c>
      <c r="P141" s="57">
        <f t="shared" si="14"/>
        <v>126.22222222222223</v>
      </c>
    </row>
    <row r="142" spans="1:16" ht="12.75">
      <c r="A142" s="16">
        <v>47</v>
      </c>
      <c r="B142" s="16" t="s">
        <v>91</v>
      </c>
      <c r="C142" s="16" t="s">
        <v>12</v>
      </c>
      <c r="E142" s="16">
        <v>135</v>
      </c>
      <c r="F142" s="16">
        <v>103</v>
      </c>
      <c r="G142" s="16">
        <v>142</v>
      </c>
      <c r="I142" s="16">
        <v>131</v>
      </c>
      <c r="J142" s="16">
        <v>111</v>
      </c>
      <c r="K142" s="16">
        <v>155</v>
      </c>
      <c r="L142" s="16">
        <v>106</v>
      </c>
      <c r="M142" s="16">
        <f t="shared" si="15"/>
        <v>883</v>
      </c>
      <c r="N142" s="16">
        <f t="shared" si="16"/>
        <v>780</v>
      </c>
      <c r="O142" s="16">
        <f t="shared" si="17"/>
        <v>7</v>
      </c>
      <c r="P142" s="57">
        <f t="shared" si="14"/>
        <v>126.14285714285714</v>
      </c>
    </row>
    <row r="143" spans="1:16" ht="12.75">
      <c r="A143" s="16">
        <v>48</v>
      </c>
      <c r="B143" s="16" t="s">
        <v>73</v>
      </c>
      <c r="C143" s="16" t="s">
        <v>39</v>
      </c>
      <c r="D143" s="16">
        <v>134</v>
      </c>
      <c r="E143" s="16">
        <v>89</v>
      </c>
      <c r="F143" s="16">
        <v>155</v>
      </c>
      <c r="G143" s="16">
        <v>136</v>
      </c>
      <c r="H143" s="16">
        <v>121</v>
      </c>
      <c r="I143" s="16">
        <v>121</v>
      </c>
      <c r="M143" s="16">
        <f t="shared" si="15"/>
        <v>756</v>
      </c>
      <c r="N143" s="16">
        <f t="shared" si="16"/>
        <v>756</v>
      </c>
      <c r="O143" s="16">
        <f t="shared" si="17"/>
        <v>6</v>
      </c>
      <c r="P143" s="57">
        <f t="shared" si="14"/>
        <v>126</v>
      </c>
    </row>
    <row r="144" spans="1:16" ht="12.75">
      <c r="A144" s="16">
        <v>49</v>
      </c>
      <c r="B144" s="16" t="s">
        <v>118</v>
      </c>
      <c r="C144" s="16" t="s">
        <v>39</v>
      </c>
      <c r="D144" s="16">
        <v>110</v>
      </c>
      <c r="E144" s="16">
        <v>132</v>
      </c>
      <c r="F144" s="16">
        <v>114</v>
      </c>
      <c r="G144" s="16">
        <v>158</v>
      </c>
      <c r="H144" s="16">
        <v>107</v>
      </c>
      <c r="I144" s="16">
        <v>101</v>
      </c>
      <c r="J144" s="16">
        <v>127</v>
      </c>
      <c r="K144" s="16">
        <v>151</v>
      </c>
      <c r="L144" s="16">
        <v>132</v>
      </c>
      <c r="M144" s="16">
        <f t="shared" si="15"/>
        <v>1132</v>
      </c>
      <c r="N144" s="16">
        <f t="shared" si="16"/>
        <v>814</v>
      </c>
      <c r="O144" s="16">
        <f t="shared" si="17"/>
        <v>9</v>
      </c>
      <c r="P144" s="57">
        <f t="shared" si="14"/>
        <v>125.77777777777777</v>
      </c>
    </row>
    <row r="145" spans="1:16" ht="12.75">
      <c r="A145" s="16">
        <v>50</v>
      </c>
      <c r="B145" s="16" t="s">
        <v>86</v>
      </c>
      <c r="C145" s="16" t="s">
        <v>66</v>
      </c>
      <c r="D145" s="16">
        <v>164</v>
      </c>
      <c r="E145" s="16">
        <v>113</v>
      </c>
      <c r="F145" s="16">
        <v>168</v>
      </c>
      <c r="G145" s="16">
        <v>122</v>
      </c>
      <c r="H145" s="16">
        <v>116</v>
      </c>
      <c r="I145" s="16">
        <v>88</v>
      </c>
      <c r="J145" s="16">
        <v>87</v>
      </c>
      <c r="K145" s="16">
        <v>128</v>
      </c>
      <c r="L145" s="16">
        <v>133</v>
      </c>
      <c r="M145" s="16">
        <f t="shared" si="15"/>
        <v>1119</v>
      </c>
      <c r="N145" s="16">
        <f t="shared" si="16"/>
        <v>831</v>
      </c>
      <c r="O145" s="16">
        <f t="shared" si="17"/>
        <v>9</v>
      </c>
      <c r="P145" s="57">
        <f t="shared" si="14"/>
        <v>124.33333333333333</v>
      </c>
    </row>
    <row r="146" spans="1:16" ht="12.75">
      <c r="A146" s="16">
        <v>51</v>
      </c>
      <c r="B146" s="16" t="s">
        <v>59</v>
      </c>
      <c r="C146" s="16" t="s">
        <v>8</v>
      </c>
      <c r="D146" s="16">
        <v>132</v>
      </c>
      <c r="E146" s="16">
        <v>135</v>
      </c>
      <c r="F146" s="16">
        <v>140</v>
      </c>
      <c r="G146" s="16">
        <v>126</v>
      </c>
      <c r="I146" s="16">
        <v>106</v>
      </c>
      <c r="L146" s="16">
        <v>107</v>
      </c>
      <c r="M146" s="16">
        <f t="shared" si="15"/>
        <v>746</v>
      </c>
      <c r="N146" s="16">
        <f t="shared" si="16"/>
        <v>746</v>
      </c>
      <c r="O146" s="16">
        <f t="shared" si="17"/>
        <v>6</v>
      </c>
      <c r="P146" s="57">
        <f t="shared" si="14"/>
        <v>124.33333333333333</v>
      </c>
    </row>
    <row r="147" spans="1:16" ht="12.75">
      <c r="A147" s="16">
        <v>52</v>
      </c>
      <c r="B147" s="16" t="s">
        <v>162</v>
      </c>
      <c r="C147" s="16" t="s">
        <v>12</v>
      </c>
      <c r="H147" s="16">
        <v>125</v>
      </c>
      <c r="I147" s="16">
        <v>122</v>
      </c>
      <c r="J147" s="16">
        <v>101</v>
      </c>
      <c r="K147" s="16">
        <v>139</v>
      </c>
      <c r="L147" s="16">
        <v>134</v>
      </c>
      <c r="M147" s="16">
        <f t="shared" si="15"/>
        <v>621</v>
      </c>
      <c r="N147" s="16">
        <f t="shared" si="16"/>
        <v>0</v>
      </c>
      <c r="O147" s="16">
        <f t="shared" si="17"/>
        <v>5</v>
      </c>
      <c r="P147" s="57">
        <f t="shared" si="14"/>
        <v>124.2</v>
      </c>
    </row>
    <row r="148" spans="1:16" ht="12.75">
      <c r="A148" s="16">
        <v>53</v>
      </c>
      <c r="B148" s="16" t="s">
        <v>95</v>
      </c>
      <c r="C148" s="16" t="s">
        <v>10</v>
      </c>
      <c r="E148" s="16">
        <v>110</v>
      </c>
      <c r="F148" s="16">
        <v>119</v>
      </c>
      <c r="H148" s="16">
        <v>106</v>
      </c>
      <c r="I148" s="16">
        <v>113</v>
      </c>
      <c r="J148" s="16">
        <v>128</v>
      </c>
      <c r="K148" s="16">
        <v>147</v>
      </c>
      <c r="L148" s="16">
        <v>134</v>
      </c>
      <c r="M148" s="16">
        <f t="shared" si="15"/>
        <v>857</v>
      </c>
      <c r="N148" s="16">
        <f t="shared" si="16"/>
        <v>751</v>
      </c>
      <c r="O148" s="16">
        <f t="shared" si="17"/>
        <v>7</v>
      </c>
      <c r="P148" s="57">
        <f t="shared" si="14"/>
        <v>122.42857142857143</v>
      </c>
    </row>
    <row r="149" spans="1:16" ht="12.75">
      <c r="A149" s="16">
        <v>54</v>
      </c>
      <c r="B149" s="16" t="s">
        <v>158</v>
      </c>
      <c r="C149" s="16" t="s">
        <v>38</v>
      </c>
      <c r="G149" s="16">
        <v>157</v>
      </c>
      <c r="H149" s="16">
        <v>102</v>
      </c>
      <c r="J149" s="16">
        <v>124</v>
      </c>
      <c r="K149" s="16">
        <v>102</v>
      </c>
      <c r="L149" s="16">
        <v>126</v>
      </c>
      <c r="M149" s="16">
        <f t="shared" si="15"/>
        <v>611</v>
      </c>
      <c r="N149" s="16">
        <f t="shared" si="16"/>
        <v>0</v>
      </c>
      <c r="O149" s="16">
        <f t="shared" si="17"/>
        <v>5</v>
      </c>
      <c r="P149" s="57">
        <f t="shared" si="14"/>
        <v>122.2</v>
      </c>
    </row>
    <row r="150" spans="1:16" ht="12.75">
      <c r="A150" s="16">
        <v>55</v>
      </c>
      <c r="B150" s="16" t="s">
        <v>154</v>
      </c>
      <c r="C150" s="16" t="s">
        <v>11</v>
      </c>
      <c r="H150" s="16">
        <v>121</v>
      </c>
      <c r="M150" s="16">
        <f t="shared" si="15"/>
        <v>121</v>
      </c>
      <c r="N150" s="16">
        <f t="shared" si="16"/>
        <v>0</v>
      </c>
      <c r="O150" s="16">
        <f t="shared" si="17"/>
        <v>1</v>
      </c>
      <c r="P150" s="57">
        <f t="shared" si="14"/>
        <v>121</v>
      </c>
    </row>
    <row r="151" spans="1:16" ht="12.75">
      <c r="A151" s="16">
        <v>56</v>
      </c>
      <c r="B151" s="16" t="s">
        <v>150</v>
      </c>
      <c r="C151" s="16" t="s">
        <v>39</v>
      </c>
      <c r="G151" s="16">
        <v>149</v>
      </c>
      <c r="H151" s="16">
        <v>114</v>
      </c>
      <c r="I151" s="16">
        <v>138</v>
      </c>
      <c r="J151" s="16">
        <v>112</v>
      </c>
      <c r="K151" s="16">
        <v>86</v>
      </c>
      <c r="L151" s="16">
        <v>124</v>
      </c>
      <c r="M151" s="16">
        <f t="shared" si="15"/>
        <v>723</v>
      </c>
      <c r="N151" s="16">
        <f t="shared" si="16"/>
        <v>723</v>
      </c>
      <c r="O151" s="16">
        <f t="shared" si="17"/>
        <v>6</v>
      </c>
      <c r="P151" s="57">
        <f t="shared" si="14"/>
        <v>120.5</v>
      </c>
    </row>
    <row r="152" spans="1:16" ht="12.75">
      <c r="A152" s="16">
        <v>57</v>
      </c>
      <c r="B152" s="16" t="s">
        <v>97</v>
      </c>
      <c r="C152" s="16" t="s">
        <v>38</v>
      </c>
      <c r="D152" s="16">
        <v>91</v>
      </c>
      <c r="F152" s="16">
        <v>104</v>
      </c>
      <c r="G152" s="16">
        <v>127</v>
      </c>
      <c r="H152" s="16">
        <v>126</v>
      </c>
      <c r="I152" s="16">
        <v>127</v>
      </c>
      <c r="J152" s="16">
        <v>130</v>
      </c>
      <c r="K152" s="16">
        <v>122</v>
      </c>
      <c r="L152" s="16">
        <v>125</v>
      </c>
      <c r="M152" s="16">
        <f t="shared" si="15"/>
        <v>952</v>
      </c>
      <c r="N152" s="16">
        <f t="shared" si="16"/>
        <v>757</v>
      </c>
      <c r="O152" s="16">
        <f t="shared" si="17"/>
        <v>8</v>
      </c>
      <c r="P152" s="57">
        <f t="shared" si="14"/>
        <v>119</v>
      </c>
    </row>
    <row r="153" spans="1:16" ht="12.75">
      <c r="A153" s="16">
        <v>58</v>
      </c>
      <c r="B153" s="16" t="s">
        <v>109</v>
      </c>
      <c r="C153" s="16" t="s">
        <v>13</v>
      </c>
      <c r="E153" s="16">
        <v>86</v>
      </c>
      <c r="G153" s="16">
        <v>133</v>
      </c>
      <c r="H153" s="16">
        <v>107</v>
      </c>
      <c r="I153" s="16">
        <v>128</v>
      </c>
      <c r="J153" s="16">
        <v>142</v>
      </c>
      <c r="K153" s="16">
        <v>105</v>
      </c>
      <c r="L153" s="16">
        <v>127</v>
      </c>
      <c r="M153" s="16">
        <f t="shared" si="15"/>
        <v>828</v>
      </c>
      <c r="N153" s="16">
        <f t="shared" si="16"/>
        <v>742</v>
      </c>
      <c r="O153" s="16">
        <f t="shared" si="17"/>
        <v>7</v>
      </c>
      <c r="P153" s="57">
        <f t="shared" si="14"/>
        <v>118.28571428571429</v>
      </c>
    </row>
    <row r="154" spans="1:16" ht="12.75">
      <c r="A154" s="16">
        <v>59</v>
      </c>
      <c r="B154" s="16" t="s">
        <v>111</v>
      </c>
      <c r="C154" s="16" t="s">
        <v>10</v>
      </c>
      <c r="D154" s="16">
        <v>151</v>
      </c>
      <c r="E154" s="16">
        <v>107</v>
      </c>
      <c r="K154" s="16">
        <v>115</v>
      </c>
      <c r="L154" s="16">
        <v>98</v>
      </c>
      <c r="M154" s="16">
        <f t="shared" si="15"/>
        <v>471</v>
      </c>
      <c r="N154" s="16">
        <f t="shared" si="16"/>
        <v>0</v>
      </c>
      <c r="O154" s="16">
        <f t="shared" si="17"/>
        <v>4</v>
      </c>
      <c r="P154" s="57">
        <f t="shared" si="14"/>
        <v>117.75</v>
      </c>
    </row>
    <row r="155" spans="1:16" ht="12.75">
      <c r="A155" s="16">
        <v>60</v>
      </c>
      <c r="B155" s="16" t="s">
        <v>52</v>
      </c>
      <c r="C155" s="16" t="s">
        <v>13</v>
      </c>
      <c r="E155" s="16">
        <v>104</v>
      </c>
      <c r="J155" s="16">
        <v>99</v>
      </c>
      <c r="L155" s="16">
        <v>150</v>
      </c>
      <c r="M155" s="16">
        <f t="shared" si="15"/>
        <v>353</v>
      </c>
      <c r="N155" s="16">
        <f t="shared" si="16"/>
        <v>0</v>
      </c>
      <c r="O155" s="16">
        <f t="shared" si="17"/>
        <v>3</v>
      </c>
      <c r="P155" s="57">
        <f t="shared" si="14"/>
        <v>117.66666666666667</v>
      </c>
    </row>
    <row r="156" spans="1:16" ht="12.75">
      <c r="A156" s="16">
        <v>61</v>
      </c>
      <c r="B156" s="16" t="s">
        <v>148</v>
      </c>
      <c r="C156" s="16" t="s">
        <v>8</v>
      </c>
      <c r="G156" s="16">
        <v>114</v>
      </c>
      <c r="H156" s="16">
        <v>126</v>
      </c>
      <c r="K156" s="16">
        <v>113</v>
      </c>
      <c r="M156" s="16">
        <f t="shared" si="15"/>
        <v>353</v>
      </c>
      <c r="N156" s="16">
        <f t="shared" si="16"/>
        <v>0</v>
      </c>
      <c r="O156" s="16">
        <f t="shared" si="17"/>
        <v>3</v>
      </c>
      <c r="P156" s="57">
        <f t="shared" si="14"/>
        <v>117.66666666666667</v>
      </c>
    </row>
    <row r="157" spans="1:16" ht="12.75">
      <c r="A157" s="16">
        <v>62</v>
      </c>
      <c r="B157" s="16" t="s">
        <v>90</v>
      </c>
      <c r="C157" s="16" t="s">
        <v>12</v>
      </c>
      <c r="D157" s="16">
        <v>121</v>
      </c>
      <c r="E157" s="16">
        <v>131</v>
      </c>
      <c r="F157" s="16">
        <v>112</v>
      </c>
      <c r="G157" s="16">
        <v>143</v>
      </c>
      <c r="H157" s="16">
        <v>112</v>
      </c>
      <c r="J157" s="16">
        <v>120</v>
      </c>
      <c r="K157" s="16">
        <v>79</v>
      </c>
      <c r="M157" s="16">
        <f t="shared" si="15"/>
        <v>818</v>
      </c>
      <c r="N157" s="16">
        <f t="shared" si="16"/>
        <v>739</v>
      </c>
      <c r="O157" s="16">
        <f t="shared" si="17"/>
        <v>7</v>
      </c>
      <c r="P157" s="57">
        <f aca="true" t="shared" si="18" ref="P157:P188">SUM(M157/O157)</f>
        <v>116.85714285714286</v>
      </c>
    </row>
    <row r="158" spans="1:16" ht="12.75">
      <c r="A158" s="16">
        <v>63</v>
      </c>
      <c r="B158" s="17" t="s">
        <v>169</v>
      </c>
      <c r="C158" s="16" t="s">
        <v>66</v>
      </c>
      <c r="J158" s="16">
        <v>113</v>
      </c>
      <c r="K158" s="16">
        <v>131</v>
      </c>
      <c r="L158" s="16">
        <v>104</v>
      </c>
      <c r="M158" s="16">
        <f t="shared" si="15"/>
        <v>348</v>
      </c>
      <c r="N158" s="16">
        <f t="shared" si="16"/>
        <v>0</v>
      </c>
      <c r="O158" s="16">
        <f t="shared" si="17"/>
        <v>3</v>
      </c>
      <c r="P158" s="57">
        <f t="shared" si="18"/>
        <v>116</v>
      </c>
    </row>
    <row r="159" spans="1:16" ht="12.75">
      <c r="A159" s="16">
        <v>64</v>
      </c>
      <c r="B159" s="16" t="s">
        <v>153</v>
      </c>
      <c r="C159" s="16" t="s">
        <v>13</v>
      </c>
      <c r="G159" s="16">
        <v>114</v>
      </c>
      <c r="M159" s="16">
        <f t="shared" si="15"/>
        <v>114</v>
      </c>
      <c r="N159" s="16">
        <f t="shared" si="16"/>
        <v>0</v>
      </c>
      <c r="O159" s="16">
        <f t="shared" si="17"/>
        <v>1</v>
      </c>
      <c r="P159" s="57">
        <f t="shared" si="18"/>
        <v>114</v>
      </c>
    </row>
    <row r="160" spans="1:16" ht="12.75">
      <c r="A160" s="16">
        <v>65</v>
      </c>
      <c r="B160" s="16" t="s">
        <v>69</v>
      </c>
      <c r="C160" s="16" t="s">
        <v>10</v>
      </c>
      <c r="D160" s="16">
        <v>129</v>
      </c>
      <c r="G160" s="16">
        <v>99</v>
      </c>
      <c r="H160" s="16">
        <v>109</v>
      </c>
      <c r="I160" s="16">
        <v>136</v>
      </c>
      <c r="J160" s="16">
        <v>95</v>
      </c>
      <c r="M160" s="16">
        <f aca="true" t="shared" si="19" ref="M160:M170">SUM(D160:L160)</f>
        <v>568</v>
      </c>
      <c r="N160" s="16">
        <f aca="true" t="shared" si="20" ref="N160:N170">IF(O160&gt;=6,SUM(LARGE(D160:L160,1),LARGE(D160:L160,2),LARGE(D160:L160,3),LARGE(D160:L160,4),LARGE(D160:L160,5),LARGE(D160:L160,6)),0)</f>
        <v>0</v>
      </c>
      <c r="O160" s="16">
        <f aca="true" t="shared" si="21" ref="O160:O170">COUNT(D160:L160)</f>
        <v>5</v>
      </c>
      <c r="P160" s="57">
        <f t="shared" si="18"/>
        <v>113.6</v>
      </c>
    </row>
    <row r="161" spans="1:16" ht="12.75">
      <c r="A161" s="16">
        <v>66</v>
      </c>
      <c r="B161" s="16" t="s">
        <v>103</v>
      </c>
      <c r="C161" s="16" t="s">
        <v>65</v>
      </c>
      <c r="D161" s="16">
        <v>131</v>
      </c>
      <c r="E161" s="16">
        <v>125</v>
      </c>
      <c r="F161" s="16">
        <v>102</v>
      </c>
      <c r="G161" s="16">
        <v>98</v>
      </c>
      <c r="H161" s="16">
        <v>107</v>
      </c>
      <c r="I161" s="16">
        <v>128</v>
      </c>
      <c r="J161" s="16">
        <v>90</v>
      </c>
      <c r="K161" s="16">
        <v>121</v>
      </c>
      <c r="L161" s="16">
        <v>116</v>
      </c>
      <c r="M161" s="16">
        <f t="shared" si="19"/>
        <v>1018</v>
      </c>
      <c r="N161" s="16">
        <f t="shared" si="20"/>
        <v>728</v>
      </c>
      <c r="O161" s="16">
        <f t="shared" si="21"/>
        <v>9</v>
      </c>
      <c r="P161" s="57">
        <f t="shared" si="18"/>
        <v>113.11111111111111</v>
      </c>
    </row>
    <row r="162" spans="1:16" ht="12.75">
      <c r="A162" s="16">
        <v>67</v>
      </c>
      <c r="B162" s="16" t="s">
        <v>107</v>
      </c>
      <c r="C162" s="16" t="s">
        <v>39</v>
      </c>
      <c r="D162" s="16">
        <v>83</v>
      </c>
      <c r="J162" s="16">
        <v>159</v>
      </c>
      <c r="K162" s="16">
        <v>135</v>
      </c>
      <c r="L162" s="16">
        <v>75</v>
      </c>
      <c r="M162" s="16">
        <f t="shared" si="19"/>
        <v>452</v>
      </c>
      <c r="N162" s="16">
        <f t="shared" si="20"/>
        <v>0</v>
      </c>
      <c r="O162" s="16">
        <f t="shared" si="21"/>
        <v>4</v>
      </c>
      <c r="P162" s="57">
        <f t="shared" si="18"/>
        <v>113</v>
      </c>
    </row>
    <row r="163" spans="1:16" ht="12.75">
      <c r="A163" s="16">
        <v>68</v>
      </c>
      <c r="B163" s="17" t="s">
        <v>173</v>
      </c>
      <c r="C163" s="16" t="s">
        <v>9</v>
      </c>
      <c r="J163" s="16">
        <v>107</v>
      </c>
      <c r="K163" s="16">
        <v>127</v>
      </c>
      <c r="L163" s="16">
        <v>103</v>
      </c>
      <c r="M163" s="16">
        <f t="shared" si="19"/>
        <v>337</v>
      </c>
      <c r="N163" s="16">
        <f t="shared" si="20"/>
        <v>0</v>
      </c>
      <c r="O163" s="16">
        <f t="shared" si="21"/>
        <v>3</v>
      </c>
      <c r="P163" s="57">
        <f t="shared" si="18"/>
        <v>112.33333333333333</v>
      </c>
    </row>
    <row r="164" spans="1:16" ht="12.75">
      <c r="A164" s="16">
        <v>69</v>
      </c>
      <c r="B164" s="16" t="s">
        <v>130</v>
      </c>
      <c r="C164" s="16" t="s">
        <v>38</v>
      </c>
      <c r="D164" s="16">
        <v>98</v>
      </c>
      <c r="E164" s="16">
        <v>135</v>
      </c>
      <c r="F164" s="16">
        <v>102</v>
      </c>
      <c r="M164" s="16">
        <f t="shared" si="19"/>
        <v>335</v>
      </c>
      <c r="N164" s="16">
        <f t="shared" si="20"/>
        <v>0</v>
      </c>
      <c r="O164" s="16">
        <f t="shared" si="21"/>
        <v>3</v>
      </c>
      <c r="P164" s="57">
        <f t="shared" si="18"/>
        <v>111.66666666666667</v>
      </c>
    </row>
    <row r="165" spans="1:16" ht="12.75">
      <c r="A165" s="16">
        <v>70</v>
      </c>
      <c r="B165" s="16" t="s">
        <v>163</v>
      </c>
      <c r="C165" s="16" t="s">
        <v>8</v>
      </c>
      <c r="H165" s="16">
        <v>98</v>
      </c>
      <c r="I165" s="16">
        <v>110</v>
      </c>
      <c r="J165" s="16">
        <v>127</v>
      </c>
      <c r="M165" s="16">
        <f t="shared" si="19"/>
        <v>335</v>
      </c>
      <c r="N165" s="16">
        <f t="shared" si="20"/>
        <v>0</v>
      </c>
      <c r="O165" s="16">
        <f t="shared" si="21"/>
        <v>3</v>
      </c>
      <c r="P165" s="57">
        <f t="shared" si="18"/>
        <v>111.66666666666667</v>
      </c>
    </row>
    <row r="166" spans="1:16" ht="12.75">
      <c r="A166" s="16">
        <v>71</v>
      </c>
      <c r="B166" s="16" t="s">
        <v>105</v>
      </c>
      <c r="C166" s="16" t="s">
        <v>66</v>
      </c>
      <c r="D166" s="16">
        <v>90</v>
      </c>
      <c r="E166" s="16">
        <v>116</v>
      </c>
      <c r="F166" s="16">
        <v>126</v>
      </c>
      <c r="M166" s="16">
        <f t="shared" si="19"/>
        <v>332</v>
      </c>
      <c r="N166" s="16">
        <f t="shared" si="20"/>
        <v>0</v>
      </c>
      <c r="O166" s="16">
        <f t="shared" si="21"/>
        <v>3</v>
      </c>
      <c r="P166" s="57">
        <f t="shared" si="18"/>
        <v>110.66666666666667</v>
      </c>
    </row>
    <row r="167" spans="1:16" ht="12.75">
      <c r="A167" s="16">
        <v>72</v>
      </c>
      <c r="B167" s="16" t="s">
        <v>145</v>
      </c>
      <c r="C167" s="16" t="s">
        <v>12</v>
      </c>
      <c r="D167" s="16">
        <v>104</v>
      </c>
      <c r="F167" s="16">
        <v>117</v>
      </c>
      <c r="G167" s="16">
        <v>125</v>
      </c>
      <c r="H167" s="16">
        <v>129</v>
      </c>
      <c r="I167" s="16">
        <v>102</v>
      </c>
      <c r="J167" s="16">
        <v>82</v>
      </c>
      <c r="L167" s="16">
        <v>112</v>
      </c>
      <c r="M167" s="16">
        <f t="shared" si="19"/>
        <v>771</v>
      </c>
      <c r="N167" s="16">
        <f t="shared" si="20"/>
        <v>689</v>
      </c>
      <c r="O167" s="16">
        <f t="shared" si="21"/>
        <v>7</v>
      </c>
      <c r="P167" s="57">
        <f t="shared" si="18"/>
        <v>110.14285714285714</v>
      </c>
    </row>
    <row r="168" spans="1:16" ht="12.75">
      <c r="A168" s="16">
        <v>73</v>
      </c>
      <c r="B168" s="16" t="s">
        <v>71</v>
      </c>
      <c r="C168" s="16" t="s">
        <v>38</v>
      </c>
      <c r="E168" s="16">
        <v>76</v>
      </c>
      <c r="F168" s="16">
        <v>116</v>
      </c>
      <c r="H168" s="16">
        <v>116</v>
      </c>
      <c r="I168" s="16">
        <v>122</v>
      </c>
      <c r="J168" s="16">
        <v>134</v>
      </c>
      <c r="K168" s="16">
        <v>118</v>
      </c>
      <c r="L168" s="16">
        <v>87</v>
      </c>
      <c r="M168" s="16">
        <f t="shared" si="19"/>
        <v>769</v>
      </c>
      <c r="N168" s="16">
        <f t="shared" si="20"/>
        <v>693</v>
      </c>
      <c r="O168" s="16">
        <f t="shared" si="21"/>
        <v>7</v>
      </c>
      <c r="P168" s="57">
        <f t="shared" si="18"/>
        <v>109.85714285714286</v>
      </c>
    </row>
    <row r="169" spans="1:16" ht="12.75">
      <c r="A169" s="16">
        <v>74</v>
      </c>
      <c r="B169" s="16" t="s">
        <v>82</v>
      </c>
      <c r="C169" s="16" t="s">
        <v>11</v>
      </c>
      <c r="D169" s="16">
        <v>93</v>
      </c>
      <c r="H169" s="16">
        <v>123</v>
      </c>
      <c r="I169" s="16">
        <v>110</v>
      </c>
      <c r="M169" s="16">
        <f t="shared" si="19"/>
        <v>326</v>
      </c>
      <c r="N169" s="16">
        <f t="shared" si="20"/>
        <v>0</v>
      </c>
      <c r="O169" s="16">
        <f t="shared" si="21"/>
        <v>3</v>
      </c>
      <c r="P169" s="57">
        <f t="shared" si="18"/>
        <v>108.66666666666667</v>
      </c>
    </row>
    <row r="170" spans="1:16" ht="12.75">
      <c r="A170" s="16">
        <v>75</v>
      </c>
      <c r="B170" s="17" t="s">
        <v>101</v>
      </c>
      <c r="C170" s="16" t="s">
        <v>38</v>
      </c>
      <c r="D170" s="16">
        <v>117</v>
      </c>
      <c r="E170" s="16">
        <v>121</v>
      </c>
      <c r="F170" s="16">
        <v>84</v>
      </c>
      <c r="H170" s="16">
        <v>110</v>
      </c>
      <c r="I170" s="16">
        <v>118</v>
      </c>
      <c r="J170" s="16">
        <v>99</v>
      </c>
      <c r="K170" s="16">
        <v>118</v>
      </c>
      <c r="L170" s="16">
        <v>101</v>
      </c>
      <c r="M170" s="16">
        <f t="shared" si="19"/>
        <v>868</v>
      </c>
      <c r="N170" s="16">
        <f t="shared" si="20"/>
        <v>685</v>
      </c>
      <c r="O170" s="16">
        <f t="shared" si="21"/>
        <v>8</v>
      </c>
      <c r="P170" s="57">
        <f t="shared" si="18"/>
        <v>108.5</v>
      </c>
    </row>
    <row r="171" spans="1:16" ht="12.75">
      <c r="A171" s="16">
        <v>76</v>
      </c>
      <c r="B171" s="16" t="s">
        <v>137</v>
      </c>
      <c r="C171" s="16" t="s">
        <v>11</v>
      </c>
      <c r="E171" s="16">
        <v>100</v>
      </c>
      <c r="F171" s="16">
        <v>117</v>
      </c>
      <c r="M171" s="16">
        <v>217</v>
      </c>
      <c r="N171" s="16">
        <v>0</v>
      </c>
      <c r="O171" s="16">
        <v>2</v>
      </c>
      <c r="P171" s="57">
        <f t="shared" si="18"/>
        <v>108.5</v>
      </c>
    </row>
    <row r="172" spans="1:16" ht="12.75">
      <c r="A172" s="16">
        <v>77</v>
      </c>
      <c r="B172" s="16" t="s">
        <v>72</v>
      </c>
      <c r="C172" s="16" t="s">
        <v>38</v>
      </c>
      <c r="D172" s="16">
        <v>140</v>
      </c>
      <c r="E172" s="16">
        <v>95</v>
      </c>
      <c r="F172" s="16">
        <v>88</v>
      </c>
      <c r="M172" s="16">
        <f aca="true" t="shared" si="22" ref="M172:M190">SUM(D172:L172)</f>
        <v>323</v>
      </c>
      <c r="N172" s="16">
        <f aca="true" t="shared" si="23" ref="N172:N190">IF(O172&gt;=6,SUM(LARGE(D172:L172,1),LARGE(D172:L172,2),LARGE(D172:L172,3),LARGE(D172:L172,4),LARGE(D172:L172,5),LARGE(D172:L172,6)),0)</f>
        <v>0</v>
      </c>
      <c r="O172" s="16">
        <f aca="true" t="shared" si="24" ref="O172:O190">COUNT(D172:L172)</f>
        <v>3</v>
      </c>
      <c r="P172" s="57">
        <f t="shared" si="18"/>
        <v>107.66666666666667</v>
      </c>
    </row>
    <row r="173" spans="1:16" ht="12.75">
      <c r="A173" s="16">
        <v>78</v>
      </c>
      <c r="B173" s="16" t="s">
        <v>87</v>
      </c>
      <c r="C173" s="16" t="s">
        <v>65</v>
      </c>
      <c r="D173" s="16">
        <v>101</v>
      </c>
      <c r="E173" s="16">
        <v>124</v>
      </c>
      <c r="F173" s="16">
        <v>119</v>
      </c>
      <c r="G173" s="16">
        <v>112</v>
      </c>
      <c r="H173" s="16">
        <v>90</v>
      </c>
      <c r="I173" s="16">
        <v>104</v>
      </c>
      <c r="J173" s="16">
        <v>82</v>
      </c>
      <c r="K173" s="16">
        <v>101</v>
      </c>
      <c r="L173" s="16">
        <v>122</v>
      </c>
      <c r="M173" s="16">
        <f t="shared" si="22"/>
        <v>955</v>
      </c>
      <c r="N173" s="16">
        <f t="shared" si="23"/>
        <v>682</v>
      </c>
      <c r="O173" s="16">
        <f t="shared" si="24"/>
        <v>9</v>
      </c>
      <c r="P173" s="57">
        <f t="shared" si="18"/>
        <v>106.11111111111111</v>
      </c>
    </row>
    <row r="174" spans="1:16" ht="12.75">
      <c r="A174" s="16">
        <v>79</v>
      </c>
      <c r="B174" s="17" t="s">
        <v>100</v>
      </c>
      <c r="C174" s="16" t="s">
        <v>9</v>
      </c>
      <c r="D174" s="16">
        <v>127</v>
      </c>
      <c r="E174" s="16">
        <v>126</v>
      </c>
      <c r="F174" s="16">
        <v>90</v>
      </c>
      <c r="G174" s="16">
        <v>101</v>
      </c>
      <c r="H174" s="16">
        <v>96</v>
      </c>
      <c r="I174" s="16">
        <v>104</v>
      </c>
      <c r="J174" s="16">
        <v>97</v>
      </c>
      <c r="K174" s="16">
        <v>121</v>
      </c>
      <c r="L174" s="16">
        <v>91</v>
      </c>
      <c r="M174" s="16">
        <f t="shared" si="22"/>
        <v>953</v>
      </c>
      <c r="N174" s="16">
        <f t="shared" si="23"/>
        <v>676</v>
      </c>
      <c r="O174" s="16">
        <f t="shared" si="24"/>
        <v>9</v>
      </c>
      <c r="P174" s="57">
        <f t="shared" si="18"/>
        <v>105.88888888888889</v>
      </c>
    </row>
    <row r="175" spans="1:16" ht="12.75">
      <c r="A175" s="16">
        <v>80</v>
      </c>
      <c r="B175" s="16" t="s">
        <v>113</v>
      </c>
      <c r="C175" s="16" t="s">
        <v>12</v>
      </c>
      <c r="D175" s="16">
        <v>125</v>
      </c>
      <c r="E175" s="16">
        <v>99</v>
      </c>
      <c r="G175" s="16">
        <v>105</v>
      </c>
      <c r="I175" s="16">
        <v>93</v>
      </c>
      <c r="M175" s="16">
        <f t="shared" si="22"/>
        <v>422</v>
      </c>
      <c r="N175" s="16">
        <f t="shared" si="23"/>
        <v>0</v>
      </c>
      <c r="O175" s="16">
        <f t="shared" si="24"/>
        <v>4</v>
      </c>
      <c r="P175" s="57">
        <f t="shared" si="18"/>
        <v>105.5</v>
      </c>
    </row>
    <row r="176" spans="1:16" ht="12.75">
      <c r="A176" s="16">
        <v>81</v>
      </c>
      <c r="B176" s="16" t="s">
        <v>129</v>
      </c>
      <c r="C176" s="16" t="s">
        <v>38</v>
      </c>
      <c r="D176" s="16">
        <v>127</v>
      </c>
      <c r="E176" s="16">
        <v>123</v>
      </c>
      <c r="F176" s="16">
        <v>102</v>
      </c>
      <c r="G176" s="16">
        <v>83</v>
      </c>
      <c r="I176" s="16">
        <v>91</v>
      </c>
      <c r="M176" s="16">
        <f t="shared" si="22"/>
        <v>526</v>
      </c>
      <c r="N176" s="16">
        <f t="shared" si="23"/>
        <v>0</v>
      </c>
      <c r="O176" s="16">
        <f t="shared" si="24"/>
        <v>5</v>
      </c>
      <c r="P176" s="57">
        <f t="shared" si="18"/>
        <v>105.2</v>
      </c>
    </row>
    <row r="177" spans="1:16" ht="12.75">
      <c r="A177" s="16">
        <v>82</v>
      </c>
      <c r="B177" s="17" t="s">
        <v>58</v>
      </c>
      <c r="C177" s="16" t="s">
        <v>10</v>
      </c>
      <c r="D177" s="16">
        <v>118</v>
      </c>
      <c r="F177" s="16">
        <v>104</v>
      </c>
      <c r="G177" s="16">
        <v>98</v>
      </c>
      <c r="H177" s="16">
        <v>105</v>
      </c>
      <c r="I177" s="16">
        <v>105</v>
      </c>
      <c r="K177" s="16">
        <v>100</v>
      </c>
      <c r="M177" s="16">
        <f t="shared" si="22"/>
        <v>630</v>
      </c>
      <c r="N177" s="16">
        <f t="shared" si="23"/>
        <v>630</v>
      </c>
      <c r="O177" s="16">
        <f t="shared" si="24"/>
        <v>6</v>
      </c>
      <c r="P177" s="57">
        <f t="shared" si="18"/>
        <v>105</v>
      </c>
    </row>
    <row r="178" spans="1:16" ht="12.75">
      <c r="A178" s="16">
        <v>83</v>
      </c>
      <c r="B178" s="16" t="s">
        <v>147</v>
      </c>
      <c r="C178" s="17" t="s">
        <v>9</v>
      </c>
      <c r="D178" s="16">
        <v>92</v>
      </c>
      <c r="E178" s="16">
        <v>93</v>
      </c>
      <c r="F178" s="16">
        <v>117</v>
      </c>
      <c r="G178" s="16">
        <v>137</v>
      </c>
      <c r="H178" s="16">
        <v>86</v>
      </c>
      <c r="I178" s="16">
        <v>69</v>
      </c>
      <c r="J178" s="16">
        <v>114</v>
      </c>
      <c r="K178" s="16">
        <v>95</v>
      </c>
      <c r="L178" s="16">
        <v>132</v>
      </c>
      <c r="M178" s="16">
        <f t="shared" si="22"/>
        <v>935</v>
      </c>
      <c r="N178" s="16">
        <f t="shared" si="23"/>
        <v>688</v>
      </c>
      <c r="O178" s="16">
        <f t="shared" si="24"/>
        <v>9</v>
      </c>
      <c r="P178" s="57">
        <f t="shared" si="18"/>
        <v>103.88888888888889</v>
      </c>
    </row>
    <row r="179" spans="1:16" ht="12.75">
      <c r="A179" s="16">
        <v>84</v>
      </c>
      <c r="B179" s="16" t="s">
        <v>54</v>
      </c>
      <c r="C179" s="16" t="s">
        <v>66</v>
      </c>
      <c r="D179" s="16">
        <v>140</v>
      </c>
      <c r="E179" s="16">
        <v>77</v>
      </c>
      <c r="F179" s="16">
        <v>94</v>
      </c>
      <c r="M179" s="16">
        <f t="shared" si="22"/>
        <v>311</v>
      </c>
      <c r="N179" s="16">
        <f t="shared" si="23"/>
        <v>0</v>
      </c>
      <c r="O179" s="16">
        <f t="shared" si="24"/>
        <v>3</v>
      </c>
      <c r="P179" s="57">
        <f t="shared" si="18"/>
        <v>103.66666666666667</v>
      </c>
    </row>
    <row r="180" spans="1:16" ht="12.75">
      <c r="A180" s="16">
        <v>85</v>
      </c>
      <c r="B180" s="16" t="s">
        <v>164</v>
      </c>
      <c r="C180" s="16" t="s">
        <v>12</v>
      </c>
      <c r="H180" s="16">
        <v>106</v>
      </c>
      <c r="K180" s="16">
        <v>98</v>
      </c>
      <c r="M180" s="16">
        <f t="shared" si="22"/>
        <v>204</v>
      </c>
      <c r="N180" s="16">
        <f t="shared" si="23"/>
        <v>0</v>
      </c>
      <c r="O180" s="16">
        <f t="shared" si="24"/>
        <v>2</v>
      </c>
      <c r="P180" s="57">
        <f t="shared" si="18"/>
        <v>102</v>
      </c>
    </row>
    <row r="181" spans="1:16" ht="12.75">
      <c r="A181" s="16">
        <v>86</v>
      </c>
      <c r="B181" s="16" t="s">
        <v>127</v>
      </c>
      <c r="C181" s="16" t="s">
        <v>39</v>
      </c>
      <c r="D181" s="16">
        <v>89</v>
      </c>
      <c r="E181" s="16">
        <v>83</v>
      </c>
      <c r="F181" s="16">
        <v>111</v>
      </c>
      <c r="G181" s="16">
        <v>79</v>
      </c>
      <c r="H181" s="16">
        <v>141</v>
      </c>
      <c r="I181" s="16">
        <v>96</v>
      </c>
      <c r="J181" s="16">
        <v>110</v>
      </c>
      <c r="K181" s="16">
        <v>82</v>
      </c>
      <c r="L181" s="16">
        <v>119</v>
      </c>
      <c r="M181" s="16">
        <f t="shared" si="22"/>
        <v>910</v>
      </c>
      <c r="N181" s="16">
        <f t="shared" si="23"/>
        <v>666</v>
      </c>
      <c r="O181" s="16">
        <f t="shared" si="24"/>
        <v>9</v>
      </c>
      <c r="P181" s="57">
        <f t="shared" si="18"/>
        <v>101.11111111111111</v>
      </c>
    </row>
    <row r="182" spans="1:16" ht="12.75">
      <c r="A182" s="16">
        <v>87</v>
      </c>
      <c r="B182" s="16" t="s">
        <v>92</v>
      </c>
      <c r="C182" s="16" t="s">
        <v>13</v>
      </c>
      <c r="F182" s="16">
        <v>109</v>
      </c>
      <c r="H182" s="16">
        <v>87</v>
      </c>
      <c r="I182" s="16">
        <v>107</v>
      </c>
      <c r="M182" s="16">
        <f t="shared" si="22"/>
        <v>303</v>
      </c>
      <c r="N182" s="16">
        <f t="shared" si="23"/>
        <v>0</v>
      </c>
      <c r="O182" s="16">
        <f t="shared" si="24"/>
        <v>3</v>
      </c>
      <c r="P182" s="57">
        <f t="shared" si="18"/>
        <v>101</v>
      </c>
    </row>
    <row r="183" spans="1:16" ht="12.75">
      <c r="A183" s="16">
        <v>88</v>
      </c>
      <c r="B183" s="16" t="s">
        <v>74</v>
      </c>
      <c r="C183" s="16" t="s">
        <v>39</v>
      </c>
      <c r="E183" s="16">
        <v>130</v>
      </c>
      <c r="F183" s="16">
        <v>86</v>
      </c>
      <c r="G183" s="16">
        <v>70</v>
      </c>
      <c r="H183" s="16">
        <v>105</v>
      </c>
      <c r="I183" s="16">
        <v>103</v>
      </c>
      <c r="J183" s="16">
        <v>90</v>
      </c>
      <c r="K183" s="16">
        <v>87</v>
      </c>
      <c r="L183" s="16">
        <v>122</v>
      </c>
      <c r="M183" s="16">
        <f t="shared" si="22"/>
        <v>793</v>
      </c>
      <c r="N183" s="16">
        <f t="shared" si="23"/>
        <v>637</v>
      </c>
      <c r="O183" s="16">
        <f t="shared" si="24"/>
        <v>8</v>
      </c>
      <c r="P183" s="57">
        <f t="shared" si="18"/>
        <v>99.125</v>
      </c>
    </row>
    <row r="184" spans="1:16" ht="12.75">
      <c r="A184" s="16">
        <v>89</v>
      </c>
      <c r="B184" s="16" t="s">
        <v>122</v>
      </c>
      <c r="C184" s="16" t="s">
        <v>66</v>
      </c>
      <c r="D184" s="16">
        <v>69</v>
      </c>
      <c r="F184" s="16">
        <v>89</v>
      </c>
      <c r="J184" s="16">
        <v>109</v>
      </c>
      <c r="K184" s="16">
        <v>128</v>
      </c>
      <c r="L184" s="16">
        <v>98</v>
      </c>
      <c r="M184" s="16">
        <f t="shared" si="22"/>
        <v>493</v>
      </c>
      <c r="N184" s="16">
        <f t="shared" si="23"/>
        <v>0</v>
      </c>
      <c r="O184" s="16">
        <f t="shared" si="24"/>
        <v>5</v>
      </c>
      <c r="P184" s="57">
        <f t="shared" si="18"/>
        <v>98.6</v>
      </c>
    </row>
    <row r="185" spans="1:16" ht="12.75">
      <c r="A185" s="16">
        <v>90</v>
      </c>
      <c r="B185" s="16" t="s">
        <v>174</v>
      </c>
      <c r="C185" s="16" t="s">
        <v>38</v>
      </c>
      <c r="L185" s="16">
        <v>94</v>
      </c>
      <c r="M185" s="16">
        <f t="shared" si="22"/>
        <v>94</v>
      </c>
      <c r="N185" s="16">
        <f t="shared" si="23"/>
        <v>0</v>
      </c>
      <c r="O185" s="16">
        <f t="shared" si="24"/>
        <v>1</v>
      </c>
      <c r="P185" s="57">
        <f t="shared" si="18"/>
        <v>94</v>
      </c>
    </row>
    <row r="186" spans="1:16" ht="12.75">
      <c r="A186" s="16">
        <v>91</v>
      </c>
      <c r="B186" s="16" t="s">
        <v>60</v>
      </c>
      <c r="C186" s="16" t="s">
        <v>65</v>
      </c>
      <c r="D186" s="16">
        <v>94</v>
      </c>
      <c r="M186" s="16">
        <f t="shared" si="22"/>
        <v>94</v>
      </c>
      <c r="N186" s="16">
        <f t="shared" si="23"/>
        <v>0</v>
      </c>
      <c r="O186" s="16">
        <f t="shared" si="24"/>
        <v>1</v>
      </c>
      <c r="P186" s="57">
        <f t="shared" si="18"/>
        <v>94</v>
      </c>
    </row>
    <row r="187" spans="1:16" ht="12.75">
      <c r="A187" s="16">
        <v>92</v>
      </c>
      <c r="B187" s="16" t="s">
        <v>172</v>
      </c>
      <c r="C187" s="16" t="s">
        <v>12</v>
      </c>
      <c r="J187" s="16">
        <v>85</v>
      </c>
      <c r="L187" s="16">
        <v>85</v>
      </c>
      <c r="M187" s="16">
        <f t="shared" si="22"/>
        <v>170</v>
      </c>
      <c r="N187" s="16">
        <f t="shared" si="23"/>
        <v>0</v>
      </c>
      <c r="O187" s="16">
        <f t="shared" si="24"/>
        <v>2</v>
      </c>
      <c r="P187" s="57">
        <f t="shared" si="18"/>
        <v>85</v>
      </c>
    </row>
    <row r="188" spans="1:16" ht="12.75">
      <c r="A188" s="16">
        <v>93</v>
      </c>
      <c r="B188" s="16" t="s">
        <v>96</v>
      </c>
      <c r="C188" s="16" t="s">
        <v>38</v>
      </c>
      <c r="D188" s="16">
        <v>92</v>
      </c>
      <c r="E188" s="16">
        <v>68</v>
      </c>
      <c r="M188" s="16">
        <f t="shared" si="22"/>
        <v>160</v>
      </c>
      <c r="N188" s="16">
        <f t="shared" si="23"/>
        <v>0</v>
      </c>
      <c r="O188" s="16">
        <f t="shared" si="24"/>
        <v>2</v>
      </c>
      <c r="P188" s="57">
        <f t="shared" si="18"/>
        <v>80</v>
      </c>
    </row>
    <row r="189" spans="1:16" ht="12.75">
      <c r="A189" s="16">
        <v>94</v>
      </c>
      <c r="B189" s="16" t="s">
        <v>70</v>
      </c>
      <c r="C189" s="16" t="s">
        <v>10</v>
      </c>
      <c r="F189" s="16">
        <v>74</v>
      </c>
      <c r="G189" s="16">
        <v>81</v>
      </c>
      <c r="M189" s="16">
        <f t="shared" si="22"/>
        <v>155</v>
      </c>
      <c r="N189" s="16">
        <f t="shared" si="23"/>
        <v>0</v>
      </c>
      <c r="O189" s="16">
        <f t="shared" si="24"/>
        <v>2</v>
      </c>
      <c r="P189" s="57">
        <f>SUM(M189/O189)</f>
        <v>77.5</v>
      </c>
    </row>
    <row r="190" spans="1:16" ht="12.75">
      <c r="A190" s="16">
        <v>95</v>
      </c>
      <c r="B190" s="16" t="s">
        <v>57</v>
      </c>
      <c r="C190" s="16" t="s">
        <v>10</v>
      </c>
      <c r="E190" s="16">
        <v>65</v>
      </c>
      <c r="M190" s="16">
        <f t="shared" si="22"/>
        <v>65</v>
      </c>
      <c r="N190" s="16">
        <f t="shared" si="23"/>
        <v>0</v>
      </c>
      <c r="O190" s="16">
        <f t="shared" si="24"/>
        <v>1</v>
      </c>
      <c r="P190" s="57">
        <f>SUM(M190/O190)</f>
        <v>65</v>
      </c>
    </row>
    <row r="191" spans="2:3" ht="12.75">
      <c r="B191" s="16"/>
      <c r="C191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67" sqref="Q67"/>
    </sheetView>
  </sheetViews>
  <sheetFormatPr defaultColWidth="11.421875" defaultRowHeight="12.75"/>
  <cols>
    <col min="1" max="1" width="5.28125" style="16" bestFit="1" customWidth="1"/>
    <col min="2" max="2" width="22.57421875" style="9" bestFit="1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9.140625" style="57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120</v>
      </c>
      <c r="O1" s="16" t="s">
        <v>35</v>
      </c>
      <c r="P1" s="57" t="s">
        <v>36</v>
      </c>
    </row>
    <row r="2" spans="1:16" ht="12.75">
      <c r="A2" s="16">
        <v>1</v>
      </c>
      <c r="B2" s="16" t="s">
        <v>75</v>
      </c>
      <c r="C2" s="16" t="s">
        <v>10</v>
      </c>
      <c r="D2" s="16">
        <v>195</v>
      </c>
      <c r="E2" s="16">
        <v>186</v>
      </c>
      <c r="F2" s="16">
        <v>156</v>
      </c>
      <c r="G2" s="16">
        <v>199</v>
      </c>
      <c r="H2" s="16">
        <v>185</v>
      </c>
      <c r="I2" s="16">
        <v>182</v>
      </c>
      <c r="J2" s="16">
        <v>170</v>
      </c>
      <c r="K2" s="16">
        <v>178</v>
      </c>
      <c r="L2" s="16">
        <v>203</v>
      </c>
      <c r="M2" s="16">
        <f aca="true" t="shared" si="0" ref="M2:M33">SUM(D2:L2)</f>
        <v>1654</v>
      </c>
      <c r="N2" s="16">
        <f aca="true" t="shared" si="1" ref="N2:N33">IF(O2&gt;=6,SUM(LARGE(D2:L2,1),LARGE(D2:L2,2),LARGE(D2:L2,3),LARGE(D2:L2,4),LARGE(D2:L2,5),LARGE(D2:L2,6)),0)</f>
        <v>1150</v>
      </c>
      <c r="O2" s="16">
        <f aca="true" t="shared" si="2" ref="O2:O33">COUNT(D2:L2)</f>
        <v>9</v>
      </c>
      <c r="P2" s="57">
        <f aca="true" t="shared" si="3" ref="P2:P17">SUM(M2/O2)</f>
        <v>183.77777777777777</v>
      </c>
    </row>
    <row r="3" spans="1:16" ht="12.75">
      <c r="A3" s="16">
        <v>2</v>
      </c>
      <c r="B3" s="16" t="s">
        <v>161</v>
      </c>
      <c r="C3" s="16" t="s">
        <v>38</v>
      </c>
      <c r="G3" s="16">
        <v>151</v>
      </c>
      <c r="H3" s="16">
        <v>155</v>
      </c>
      <c r="I3" s="16">
        <v>198</v>
      </c>
      <c r="M3" s="16">
        <f t="shared" si="0"/>
        <v>504</v>
      </c>
      <c r="N3" s="16">
        <f t="shared" si="1"/>
        <v>0</v>
      </c>
      <c r="O3" s="16">
        <f t="shared" si="2"/>
        <v>3</v>
      </c>
      <c r="P3" s="57">
        <f t="shared" si="3"/>
        <v>168</v>
      </c>
    </row>
    <row r="4" spans="1:16" ht="12.75">
      <c r="A4" s="16">
        <v>3</v>
      </c>
      <c r="B4" s="17" t="s">
        <v>123</v>
      </c>
      <c r="C4" s="16" t="s">
        <v>66</v>
      </c>
      <c r="D4" s="16">
        <v>157</v>
      </c>
      <c r="M4" s="16">
        <f t="shared" si="0"/>
        <v>157</v>
      </c>
      <c r="N4" s="16">
        <f t="shared" si="1"/>
        <v>0</v>
      </c>
      <c r="O4" s="16">
        <f t="shared" si="2"/>
        <v>1</v>
      </c>
      <c r="P4" s="57">
        <f t="shared" si="3"/>
        <v>157</v>
      </c>
    </row>
    <row r="5" spans="1:16" ht="12.75">
      <c r="A5" s="16">
        <v>4</v>
      </c>
      <c r="B5" s="16" t="s">
        <v>131</v>
      </c>
      <c r="C5" s="16" t="s">
        <v>10</v>
      </c>
      <c r="D5" s="16">
        <v>202</v>
      </c>
      <c r="E5" s="16">
        <v>157</v>
      </c>
      <c r="F5" s="16">
        <v>153</v>
      </c>
      <c r="G5" s="16">
        <v>127</v>
      </c>
      <c r="H5" s="16">
        <v>158</v>
      </c>
      <c r="I5" s="16">
        <v>140</v>
      </c>
      <c r="J5" s="16">
        <v>144</v>
      </c>
      <c r="K5" s="16">
        <v>168</v>
      </c>
      <c r="L5" s="16">
        <v>161</v>
      </c>
      <c r="M5" s="16">
        <f t="shared" si="0"/>
        <v>1410</v>
      </c>
      <c r="N5" s="16">
        <f t="shared" si="1"/>
        <v>999</v>
      </c>
      <c r="O5" s="16">
        <f t="shared" si="2"/>
        <v>9</v>
      </c>
      <c r="P5" s="57">
        <f t="shared" si="3"/>
        <v>156.66666666666666</v>
      </c>
    </row>
    <row r="6" spans="1:16" ht="12.75">
      <c r="A6" s="16">
        <v>5</v>
      </c>
      <c r="B6" s="16" t="s">
        <v>170</v>
      </c>
      <c r="C6" s="16" t="s">
        <v>11</v>
      </c>
      <c r="J6" s="16">
        <v>134</v>
      </c>
      <c r="K6" s="16">
        <v>172</v>
      </c>
      <c r="L6" s="16">
        <v>156</v>
      </c>
      <c r="M6" s="16">
        <f t="shared" si="0"/>
        <v>462</v>
      </c>
      <c r="N6" s="16">
        <f t="shared" si="1"/>
        <v>0</v>
      </c>
      <c r="O6" s="16">
        <f t="shared" si="2"/>
        <v>3</v>
      </c>
      <c r="P6" s="57">
        <f t="shared" si="3"/>
        <v>154</v>
      </c>
    </row>
    <row r="7" spans="1:16" ht="12.75">
      <c r="A7" s="16">
        <v>6</v>
      </c>
      <c r="B7" s="16" t="s">
        <v>136</v>
      </c>
      <c r="C7" s="16" t="s">
        <v>8</v>
      </c>
      <c r="D7" s="16">
        <v>187</v>
      </c>
      <c r="E7" s="16">
        <v>159</v>
      </c>
      <c r="F7" s="16">
        <v>160</v>
      </c>
      <c r="G7" s="16">
        <v>171</v>
      </c>
      <c r="H7" s="16">
        <v>142</v>
      </c>
      <c r="I7" s="16">
        <v>130</v>
      </c>
      <c r="J7" s="16">
        <v>136</v>
      </c>
      <c r="K7" s="16">
        <v>126</v>
      </c>
      <c r="L7" s="16">
        <v>145</v>
      </c>
      <c r="M7" s="16">
        <f t="shared" si="0"/>
        <v>1356</v>
      </c>
      <c r="N7" s="16">
        <f t="shared" si="1"/>
        <v>964</v>
      </c>
      <c r="O7" s="16">
        <f t="shared" si="2"/>
        <v>9</v>
      </c>
      <c r="P7" s="57">
        <f t="shared" si="3"/>
        <v>150.66666666666666</v>
      </c>
    </row>
    <row r="8" spans="1:16" ht="12.75">
      <c r="A8" s="16">
        <v>7</v>
      </c>
      <c r="B8" s="16" t="s">
        <v>67</v>
      </c>
      <c r="C8" s="16" t="s">
        <v>9</v>
      </c>
      <c r="D8" s="16">
        <v>131</v>
      </c>
      <c r="E8" s="16">
        <v>113</v>
      </c>
      <c r="F8" s="16">
        <v>156</v>
      </c>
      <c r="G8" s="16">
        <v>147</v>
      </c>
      <c r="H8" s="16">
        <v>173</v>
      </c>
      <c r="I8" s="16">
        <v>149</v>
      </c>
      <c r="J8" s="16">
        <v>161</v>
      </c>
      <c r="K8" s="16">
        <v>175</v>
      </c>
      <c r="L8" s="16">
        <v>132</v>
      </c>
      <c r="M8" s="16">
        <f t="shared" si="0"/>
        <v>1337</v>
      </c>
      <c r="N8" s="16">
        <f t="shared" si="1"/>
        <v>961</v>
      </c>
      <c r="O8" s="16">
        <f t="shared" si="2"/>
        <v>9</v>
      </c>
      <c r="P8" s="57">
        <f t="shared" si="3"/>
        <v>148.55555555555554</v>
      </c>
    </row>
    <row r="9" spans="1:16" ht="12.75">
      <c r="A9" s="16">
        <v>8</v>
      </c>
      <c r="B9" s="16" t="s">
        <v>89</v>
      </c>
      <c r="C9" s="16" t="s">
        <v>12</v>
      </c>
      <c r="D9" s="16">
        <v>135</v>
      </c>
      <c r="E9" s="16">
        <v>185</v>
      </c>
      <c r="F9" s="16">
        <v>156</v>
      </c>
      <c r="G9" s="16">
        <v>134</v>
      </c>
      <c r="H9" s="16">
        <v>142</v>
      </c>
      <c r="I9" s="16">
        <v>149</v>
      </c>
      <c r="J9" s="16">
        <v>113</v>
      </c>
      <c r="K9" s="16">
        <v>137</v>
      </c>
      <c r="L9" s="16">
        <v>132</v>
      </c>
      <c r="M9" s="16">
        <f t="shared" si="0"/>
        <v>1283</v>
      </c>
      <c r="N9" s="16">
        <f t="shared" si="1"/>
        <v>904</v>
      </c>
      <c r="O9" s="16">
        <f t="shared" si="2"/>
        <v>9</v>
      </c>
      <c r="P9" s="57">
        <f t="shared" si="3"/>
        <v>142.55555555555554</v>
      </c>
    </row>
    <row r="10" spans="1:16" ht="12.75">
      <c r="A10" s="16">
        <v>9</v>
      </c>
      <c r="B10" s="16" t="s">
        <v>155</v>
      </c>
      <c r="C10" s="16" t="s">
        <v>11</v>
      </c>
      <c r="H10" s="16">
        <v>151</v>
      </c>
      <c r="I10" s="16">
        <v>124</v>
      </c>
      <c r="M10" s="16">
        <f t="shared" si="0"/>
        <v>275</v>
      </c>
      <c r="N10" s="16">
        <f t="shared" si="1"/>
        <v>0</v>
      </c>
      <c r="O10" s="16">
        <f t="shared" si="2"/>
        <v>2</v>
      </c>
      <c r="P10" s="57">
        <f t="shared" si="3"/>
        <v>137.5</v>
      </c>
    </row>
    <row r="11" spans="1:16" ht="12.75">
      <c r="A11" s="16">
        <v>10</v>
      </c>
      <c r="B11" s="17" t="s">
        <v>156</v>
      </c>
      <c r="C11" s="16" t="s">
        <v>9</v>
      </c>
      <c r="G11" s="16">
        <v>134</v>
      </c>
      <c r="H11" s="16">
        <v>137</v>
      </c>
      <c r="I11" s="16">
        <v>130</v>
      </c>
      <c r="M11" s="16">
        <f t="shared" si="0"/>
        <v>401</v>
      </c>
      <c r="N11" s="16">
        <f t="shared" si="1"/>
        <v>0</v>
      </c>
      <c r="O11" s="16">
        <f t="shared" si="2"/>
        <v>3</v>
      </c>
      <c r="P11" s="57">
        <f t="shared" si="3"/>
        <v>133.66666666666666</v>
      </c>
    </row>
    <row r="12" spans="1:16" ht="12.75">
      <c r="A12" s="16">
        <v>11</v>
      </c>
      <c r="B12" s="16" t="s">
        <v>77</v>
      </c>
      <c r="C12" s="16" t="s">
        <v>8</v>
      </c>
      <c r="D12" s="16">
        <v>146</v>
      </c>
      <c r="E12" s="16">
        <v>142</v>
      </c>
      <c r="F12" s="16">
        <v>147</v>
      </c>
      <c r="J12" s="16">
        <v>131</v>
      </c>
      <c r="K12" s="16">
        <v>123</v>
      </c>
      <c r="L12" s="16">
        <v>108</v>
      </c>
      <c r="M12" s="16">
        <f t="shared" si="0"/>
        <v>797</v>
      </c>
      <c r="N12" s="16">
        <f t="shared" si="1"/>
        <v>797</v>
      </c>
      <c r="O12" s="16">
        <f t="shared" si="2"/>
        <v>6</v>
      </c>
      <c r="P12" s="57">
        <f t="shared" si="3"/>
        <v>132.83333333333334</v>
      </c>
    </row>
    <row r="13" spans="1:16" ht="12.75">
      <c r="A13" s="16">
        <v>12</v>
      </c>
      <c r="B13" s="16" t="s">
        <v>88</v>
      </c>
      <c r="C13" s="16" t="s">
        <v>12</v>
      </c>
      <c r="D13" s="16">
        <v>133</v>
      </c>
      <c r="E13" s="16">
        <v>139</v>
      </c>
      <c r="F13" s="16">
        <v>126</v>
      </c>
      <c r="K13" s="16">
        <v>120</v>
      </c>
      <c r="L13" s="16">
        <v>146</v>
      </c>
      <c r="M13" s="16">
        <f t="shared" si="0"/>
        <v>664</v>
      </c>
      <c r="N13" s="16">
        <f t="shared" si="1"/>
        <v>0</v>
      </c>
      <c r="O13" s="16">
        <f t="shared" si="2"/>
        <v>5</v>
      </c>
      <c r="P13" s="57">
        <f t="shared" si="3"/>
        <v>132.8</v>
      </c>
    </row>
    <row r="14" spans="1:16" ht="12.75">
      <c r="A14" s="16">
        <v>13</v>
      </c>
      <c r="B14" s="16" t="s">
        <v>55</v>
      </c>
      <c r="C14" s="16" t="s">
        <v>11</v>
      </c>
      <c r="D14" s="16">
        <v>104</v>
      </c>
      <c r="F14" s="16">
        <v>111</v>
      </c>
      <c r="G14" s="16">
        <v>121</v>
      </c>
      <c r="I14" s="16">
        <v>129</v>
      </c>
      <c r="J14" s="16">
        <v>198</v>
      </c>
      <c r="K14" s="16">
        <v>119</v>
      </c>
      <c r="L14" s="16">
        <v>138</v>
      </c>
      <c r="M14" s="16">
        <f t="shared" si="0"/>
        <v>920</v>
      </c>
      <c r="N14" s="16">
        <f t="shared" si="1"/>
        <v>816</v>
      </c>
      <c r="O14" s="16">
        <f t="shared" si="2"/>
        <v>7</v>
      </c>
      <c r="P14" s="57">
        <f t="shared" si="3"/>
        <v>131.42857142857142</v>
      </c>
    </row>
    <row r="15" spans="1:16" ht="12.75">
      <c r="A15" s="16">
        <v>14</v>
      </c>
      <c r="B15" s="16" t="s">
        <v>85</v>
      </c>
      <c r="C15" s="16" t="s">
        <v>66</v>
      </c>
      <c r="D15" s="16">
        <v>118</v>
      </c>
      <c r="E15" s="16">
        <v>108</v>
      </c>
      <c r="F15" s="16">
        <v>147</v>
      </c>
      <c r="G15" s="16">
        <v>100</v>
      </c>
      <c r="H15" s="16">
        <v>159</v>
      </c>
      <c r="I15" s="16">
        <v>146</v>
      </c>
      <c r="M15" s="16">
        <f t="shared" si="0"/>
        <v>778</v>
      </c>
      <c r="N15" s="16">
        <f t="shared" si="1"/>
        <v>778</v>
      </c>
      <c r="O15" s="16">
        <f t="shared" si="2"/>
        <v>6</v>
      </c>
      <c r="P15" s="57">
        <f t="shared" si="3"/>
        <v>129.66666666666666</v>
      </c>
    </row>
    <row r="16" spans="1:16" ht="12.75">
      <c r="A16" s="16">
        <v>15</v>
      </c>
      <c r="B16" s="16" t="s">
        <v>110</v>
      </c>
      <c r="C16" s="16" t="s">
        <v>11</v>
      </c>
      <c r="D16" s="16">
        <v>133</v>
      </c>
      <c r="E16" s="16">
        <v>98</v>
      </c>
      <c r="F16" s="16">
        <v>169</v>
      </c>
      <c r="G16" s="16">
        <v>130</v>
      </c>
      <c r="H16" s="16">
        <v>112</v>
      </c>
      <c r="J16" s="16">
        <v>127</v>
      </c>
      <c r="K16" s="16">
        <v>128</v>
      </c>
      <c r="L16" s="16">
        <v>137</v>
      </c>
      <c r="M16" s="16">
        <f t="shared" si="0"/>
        <v>1034</v>
      </c>
      <c r="N16" s="16">
        <f t="shared" si="1"/>
        <v>824</v>
      </c>
      <c r="O16" s="16">
        <f t="shared" si="2"/>
        <v>8</v>
      </c>
      <c r="P16" s="57">
        <f t="shared" si="3"/>
        <v>129.25</v>
      </c>
    </row>
    <row r="17" spans="1:16" ht="12.75">
      <c r="A17" s="16">
        <v>16</v>
      </c>
      <c r="B17" s="16" t="s">
        <v>83</v>
      </c>
      <c r="C17" s="16" t="s">
        <v>11</v>
      </c>
      <c r="D17" s="16">
        <v>112</v>
      </c>
      <c r="E17" s="16">
        <v>153</v>
      </c>
      <c r="F17" s="16">
        <v>127</v>
      </c>
      <c r="G17" s="16">
        <v>120</v>
      </c>
      <c r="M17" s="16">
        <f t="shared" si="0"/>
        <v>512</v>
      </c>
      <c r="N17" s="16">
        <f t="shared" si="1"/>
        <v>0</v>
      </c>
      <c r="O17" s="16">
        <f t="shared" si="2"/>
        <v>4</v>
      </c>
      <c r="P17" s="57">
        <f t="shared" si="3"/>
        <v>128</v>
      </c>
    </row>
    <row r="18" spans="1:16" ht="12.75" hidden="1">
      <c r="A18" s="16">
        <v>11</v>
      </c>
      <c r="B18" s="16"/>
      <c r="C18" s="16"/>
      <c r="M18" s="16">
        <f t="shared" si="0"/>
        <v>0</v>
      </c>
      <c r="N18" s="16">
        <f t="shared" si="1"/>
        <v>0</v>
      </c>
      <c r="O18" s="16">
        <f t="shared" si="2"/>
        <v>0</v>
      </c>
      <c r="P18" s="57">
        <f aca="true" t="shared" si="4" ref="P18:P55">IF(O18&gt;=6,SUM(N18/6),0)</f>
        <v>0</v>
      </c>
    </row>
    <row r="19" spans="1:16" ht="12.75" hidden="1">
      <c r="A19" s="16">
        <v>12</v>
      </c>
      <c r="B19" s="16"/>
      <c r="C19" s="16"/>
      <c r="M19" s="16">
        <f t="shared" si="0"/>
        <v>0</v>
      </c>
      <c r="N19" s="16">
        <f t="shared" si="1"/>
        <v>0</v>
      </c>
      <c r="O19" s="16">
        <f t="shared" si="2"/>
        <v>0</v>
      </c>
      <c r="P19" s="57">
        <f t="shared" si="4"/>
        <v>0</v>
      </c>
    </row>
    <row r="20" spans="1:16" ht="12.75" hidden="1">
      <c r="A20" s="16">
        <v>13</v>
      </c>
      <c r="B20" s="16"/>
      <c r="C20" s="16"/>
      <c r="M20" s="16">
        <f t="shared" si="0"/>
        <v>0</v>
      </c>
      <c r="N20" s="16">
        <f t="shared" si="1"/>
        <v>0</v>
      </c>
      <c r="O20" s="16">
        <f t="shared" si="2"/>
        <v>0</v>
      </c>
      <c r="P20" s="57">
        <f t="shared" si="4"/>
        <v>0</v>
      </c>
    </row>
    <row r="21" spans="1:16" ht="12.75" hidden="1">
      <c r="A21" s="16">
        <v>14</v>
      </c>
      <c r="B21" s="16"/>
      <c r="C21" s="16"/>
      <c r="M21" s="16">
        <f t="shared" si="0"/>
        <v>0</v>
      </c>
      <c r="N21" s="16">
        <f t="shared" si="1"/>
        <v>0</v>
      </c>
      <c r="O21" s="16">
        <f t="shared" si="2"/>
        <v>0</v>
      </c>
      <c r="P21" s="57">
        <f t="shared" si="4"/>
        <v>0</v>
      </c>
    </row>
    <row r="22" spans="1:16" ht="12.75" hidden="1">
      <c r="A22" s="16">
        <v>15</v>
      </c>
      <c r="B22" s="17"/>
      <c r="C22" s="16"/>
      <c r="M22" s="16">
        <f t="shared" si="0"/>
        <v>0</v>
      </c>
      <c r="N22" s="16">
        <f t="shared" si="1"/>
        <v>0</v>
      </c>
      <c r="O22" s="16">
        <f t="shared" si="2"/>
        <v>0</v>
      </c>
      <c r="P22" s="57">
        <f t="shared" si="4"/>
        <v>0</v>
      </c>
    </row>
    <row r="23" spans="1:16" ht="12.75" hidden="1">
      <c r="A23" s="16">
        <v>16</v>
      </c>
      <c r="B23" s="16"/>
      <c r="C23" s="16"/>
      <c r="M23" s="16">
        <f t="shared" si="0"/>
        <v>0</v>
      </c>
      <c r="N23" s="16">
        <f t="shared" si="1"/>
        <v>0</v>
      </c>
      <c r="O23" s="16">
        <f t="shared" si="2"/>
        <v>0</v>
      </c>
      <c r="P23" s="57">
        <f t="shared" si="4"/>
        <v>0</v>
      </c>
    </row>
    <row r="24" spans="1:16" ht="12.75" hidden="1">
      <c r="A24" s="16">
        <v>17</v>
      </c>
      <c r="B24" s="16"/>
      <c r="C24" s="16"/>
      <c r="M24" s="16">
        <f t="shared" si="0"/>
        <v>0</v>
      </c>
      <c r="N24" s="16">
        <f t="shared" si="1"/>
        <v>0</v>
      </c>
      <c r="O24" s="16">
        <f t="shared" si="2"/>
        <v>0</v>
      </c>
      <c r="P24" s="57">
        <f t="shared" si="4"/>
        <v>0</v>
      </c>
    </row>
    <row r="25" spans="1:16" ht="12.75" hidden="1">
      <c r="A25" s="16">
        <v>18</v>
      </c>
      <c r="B25" s="16"/>
      <c r="C25" s="16"/>
      <c r="M25" s="16">
        <f t="shared" si="0"/>
        <v>0</v>
      </c>
      <c r="N25" s="16">
        <f t="shared" si="1"/>
        <v>0</v>
      </c>
      <c r="O25" s="16">
        <f t="shared" si="2"/>
        <v>0</v>
      </c>
      <c r="P25" s="57">
        <f t="shared" si="4"/>
        <v>0</v>
      </c>
    </row>
    <row r="26" spans="1:16" ht="12.75" hidden="1">
      <c r="A26" s="16">
        <v>19</v>
      </c>
      <c r="B26" s="17"/>
      <c r="C26" s="16"/>
      <c r="M26" s="16">
        <f t="shared" si="0"/>
        <v>0</v>
      </c>
      <c r="N26" s="16">
        <f t="shared" si="1"/>
        <v>0</v>
      </c>
      <c r="O26" s="16">
        <f t="shared" si="2"/>
        <v>0</v>
      </c>
      <c r="P26" s="57">
        <f t="shared" si="4"/>
        <v>0</v>
      </c>
    </row>
    <row r="27" spans="1:16" ht="12.75" hidden="1">
      <c r="A27" s="16">
        <v>20</v>
      </c>
      <c r="B27" s="16"/>
      <c r="C27" s="16"/>
      <c r="M27" s="16">
        <f t="shared" si="0"/>
        <v>0</v>
      </c>
      <c r="N27" s="16">
        <f t="shared" si="1"/>
        <v>0</v>
      </c>
      <c r="O27" s="16">
        <f t="shared" si="2"/>
        <v>0</v>
      </c>
      <c r="P27" s="57">
        <f t="shared" si="4"/>
        <v>0</v>
      </c>
    </row>
    <row r="28" spans="1:16" ht="12.75" hidden="1">
      <c r="A28" s="16">
        <v>21</v>
      </c>
      <c r="B28" s="16"/>
      <c r="C28" s="16"/>
      <c r="M28" s="16">
        <f t="shared" si="0"/>
        <v>0</v>
      </c>
      <c r="N28" s="16">
        <f t="shared" si="1"/>
        <v>0</v>
      </c>
      <c r="O28" s="16">
        <f t="shared" si="2"/>
        <v>0</v>
      </c>
      <c r="P28" s="57">
        <f t="shared" si="4"/>
        <v>0</v>
      </c>
    </row>
    <row r="29" spans="1:16" ht="12.75" hidden="1">
      <c r="A29" s="16">
        <v>22</v>
      </c>
      <c r="B29" s="16"/>
      <c r="C29" s="16"/>
      <c r="M29" s="16">
        <f t="shared" si="0"/>
        <v>0</v>
      </c>
      <c r="N29" s="16">
        <f t="shared" si="1"/>
        <v>0</v>
      </c>
      <c r="O29" s="16">
        <f t="shared" si="2"/>
        <v>0</v>
      </c>
      <c r="P29" s="57">
        <f t="shared" si="4"/>
        <v>0</v>
      </c>
    </row>
    <row r="30" spans="1:16" ht="12.75" hidden="1">
      <c r="A30" s="16">
        <v>23</v>
      </c>
      <c r="B30" s="16"/>
      <c r="C30" s="16"/>
      <c r="M30" s="16">
        <f t="shared" si="0"/>
        <v>0</v>
      </c>
      <c r="N30" s="16">
        <f t="shared" si="1"/>
        <v>0</v>
      </c>
      <c r="O30" s="16">
        <f t="shared" si="2"/>
        <v>0</v>
      </c>
      <c r="P30" s="57">
        <f t="shared" si="4"/>
        <v>0</v>
      </c>
    </row>
    <row r="31" spans="1:16" ht="12.75" hidden="1">
      <c r="A31" s="16">
        <v>24</v>
      </c>
      <c r="B31" s="16"/>
      <c r="C31" s="16"/>
      <c r="M31" s="16">
        <f t="shared" si="0"/>
        <v>0</v>
      </c>
      <c r="N31" s="16">
        <f t="shared" si="1"/>
        <v>0</v>
      </c>
      <c r="O31" s="16">
        <f t="shared" si="2"/>
        <v>0</v>
      </c>
      <c r="P31" s="57">
        <f t="shared" si="4"/>
        <v>0</v>
      </c>
    </row>
    <row r="32" spans="1:16" ht="12.75" hidden="1">
      <c r="A32" s="16">
        <v>25</v>
      </c>
      <c r="B32" s="16"/>
      <c r="C32" s="16"/>
      <c r="M32" s="16">
        <f t="shared" si="0"/>
        <v>0</v>
      </c>
      <c r="N32" s="16">
        <f t="shared" si="1"/>
        <v>0</v>
      </c>
      <c r="O32" s="16">
        <f t="shared" si="2"/>
        <v>0</v>
      </c>
      <c r="P32" s="57">
        <f t="shared" si="4"/>
        <v>0</v>
      </c>
    </row>
    <row r="33" spans="1:16" ht="12.75" hidden="1">
      <c r="A33" s="16">
        <v>26</v>
      </c>
      <c r="B33" s="17"/>
      <c r="C33" s="16"/>
      <c r="M33" s="16">
        <f t="shared" si="0"/>
        <v>0</v>
      </c>
      <c r="N33" s="16">
        <f t="shared" si="1"/>
        <v>0</v>
      </c>
      <c r="O33" s="16">
        <f t="shared" si="2"/>
        <v>0</v>
      </c>
      <c r="P33" s="57">
        <f t="shared" si="4"/>
        <v>0</v>
      </c>
    </row>
    <row r="34" spans="1:16" ht="12.75" hidden="1">
      <c r="A34" s="16">
        <v>27</v>
      </c>
      <c r="B34" s="16"/>
      <c r="C34" s="16"/>
      <c r="M34" s="16">
        <f aca="true" t="shared" si="5" ref="M34:M65">SUM(D34:L34)</f>
        <v>0</v>
      </c>
      <c r="N34" s="16">
        <f aca="true" t="shared" si="6" ref="N34:N65">IF(O34&gt;=6,SUM(LARGE(D34:L34,1),LARGE(D34:L34,2),LARGE(D34:L34,3),LARGE(D34:L34,4),LARGE(D34:L34,5),LARGE(D34:L34,6)),0)</f>
        <v>0</v>
      </c>
      <c r="O34" s="16">
        <f aca="true" t="shared" si="7" ref="O34:O65">COUNT(D34:L34)</f>
        <v>0</v>
      </c>
      <c r="P34" s="57">
        <f t="shared" si="4"/>
        <v>0</v>
      </c>
    </row>
    <row r="35" spans="1:16" ht="12.75" hidden="1">
      <c r="A35" s="16">
        <v>28</v>
      </c>
      <c r="B35" s="17"/>
      <c r="C35" s="16"/>
      <c r="M35" s="16">
        <f t="shared" si="5"/>
        <v>0</v>
      </c>
      <c r="N35" s="16">
        <f t="shared" si="6"/>
        <v>0</v>
      </c>
      <c r="O35" s="16">
        <f t="shared" si="7"/>
        <v>0</v>
      </c>
      <c r="P35" s="57">
        <f t="shared" si="4"/>
        <v>0</v>
      </c>
    </row>
    <row r="36" spans="1:16" ht="12.75" hidden="1">
      <c r="A36" s="16">
        <v>29</v>
      </c>
      <c r="B36" s="17"/>
      <c r="C36" s="17"/>
      <c r="M36" s="16">
        <f t="shared" si="5"/>
        <v>0</v>
      </c>
      <c r="N36" s="16">
        <f t="shared" si="6"/>
        <v>0</v>
      </c>
      <c r="O36" s="16">
        <f t="shared" si="7"/>
        <v>0</v>
      </c>
      <c r="P36" s="57">
        <f t="shared" si="4"/>
        <v>0</v>
      </c>
    </row>
    <row r="37" spans="1:16" ht="12.75" hidden="1">
      <c r="A37" s="16">
        <v>30</v>
      </c>
      <c r="B37" s="17"/>
      <c r="C37" s="17"/>
      <c r="M37" s="16">
        <f t="shared" si="5"/>
        <v>0</v>
      </c>
      <c r="N37" s="16">
        <f t="shared" si="6"/>
        <v>0</v>
      </c>
      <c r="O37" s="16">
        <f t="shared" si="7"/>
        <v>0</v>
      </c>
      <c r="P37" s="57">
        <f t="shared" si="4"/>
        <v>0</v>
      </c>
    </row>
    <row r="38" spans="1:16" ht="12.75" hidden="1">
      <c r="A38" s="16">
        <v>31</v>
      </c>
      <c r="B38" s="16"/>
      <c r="C38" s="16"/>
      <c r="M38" s="16">
        <f t="shared" si="5"/>
        <v>0</v>
      </c>
      <c r="N38" s="16">
        <f t="shared" si="6"/>
        <v>0</v>
      </c>
      <c r="O38" s="16">
        <f t="shared" si="7"/>
        <v>0</v>
      </c>
      <c r="P38" s="57">
        <f t="shared" si="4"/>
        <v>0</v>
      </c>
    </row>
    <row r="39" spans="1:16" ht="12.75" hidden="1">
      <c r="A39" s="16">
        <v>32</v>
      </c>
      <c r="B39" s="16"/>
      <c r="C39" s="16"/>
      <c r="M39" s="16">
        <f t="shared" si="5"/>
        <v>0</v>
      </c>
      <c r="N39" s="16">
        <f t="shared" si="6"/>
        <v>0</v>
      </c>
      <c r="O39" s="16">
        <f t="shared" si="7"/>
        <v>0</v>
      </c>
      <c r="P39" s="57">
        <f t="shared" si="4"/>
        <v>0</v>
      </c>
    </row>
    <row r="40" spans="1:16" ht="12.75" hidden="1">
      <c r="A40" s="16">
        <v>33</v>
      </c>
      <c r="B40" s="16"/>
      <c r="C40" s="16"/>
      <c r="M40" s="16">
        <f t="shared" si="5"/>
        <v>0</v>
      </c>
      <c r="N40" s="16">
        <f t="shared" si="6"/>
        <v>0</v>
      </c>
      <c r="O40" s="16">
        <f t="shared" si="7"/>
        <v>0</v>
      </c>
      <c r="P40" s="57">
        <f t="shared" si="4"/>
        <v>0</v>
      </c>
    </row>
    <row r="41" spans="1:16" ht="12.75" hidden="1">
      <c r="A41" s="16">
        <v>34</v>
      </c>
      <c r="B41" s="16"/>
      <c r="C41" s="16"/>
      <c r="M41" s="16">
        <f t="shared" si="5"/>
        <v>0</v>
      </c>
      <c r="N41" s="16">
        <f t="shared" si="6"/>
        <v>0</v>
      </c>
      <c r="O41" s="16">
        <f t="shared" si="7"/>
        <v>0</v>
      </c>
      <c r="P41" s="57">
        <f t="shared" si="4"/>
        <v>0</v>
      </c>
    </row>
    <row r="42" spans="1:16" ht="12.75" hidden="1">
      <c r="A42" s="16">
        <v>35</v>
      </c>
      <c r="B42" s="16"/>
      <c r="C42" s="16"/>
      <c r="M42" s="16">
        <f t="shared" si="5"/>
        <v>0</v>
      </c>
      <c r="N42" s="16">
        <f t="shared" si="6"/>
        <v>0</v>
      </c>
      <c r="O42" s="16">
        <f t="shared" si="7"/>
        <v>0</v>
      </c>
      <c r="P42" s="57">
        <f t="shared" si="4"/>
        <v>0</v>
      </c>
    </row>
    <row r="43" spans="1:16" ht="12.75" hidden="1">
      <c r="A43" s="16">
        <v>36</v>
      </c>
      <c r="B43" s="16"/>
      <c r="C43" s="16"/>
      <c r="M43" s="16">
        <f t="shared" si="5"/>
        <v>0</v>
      </c>
      <c r="N43" s="16">
        <f t="shared" si="6"/>
        <v>0</v>
      </c>
      <c r="O43" s="16">
        <f t="shared" si="7"/>
        <v>0</v>
      </c>
      <c r="P43" s="57">
        <f t="shared" si="4"/>
        <v>0</v>
      </c>
    </row>
    <row r="44" spans="1:16" ht="12.75" hidden="1">
      <c r="A44" s="16">
        <v>37</v>
      </c>
      <c r="B44" s="16"/>
      <c r="C44" s="16"/>
      <c r="M44" s="16">
        <f t="shared" si="5"/>
        <v>0</v>
      </c>
      <c r="N44" s="16">
        <f t="shared" si="6"/>
        <v>0</v>
      </c>
      <c r="O44" s="16">
        <f t="shared" si="7"/>
        <v>0</v>
      </c>
      <c r="P44" s="57">
        <f t="shared" si="4"/>
        <v>0</v>
      </c>
    </row>
    <row r="45" spans="1:16" ht="12.75" hidden="1">
      <c r="A45" s="16">
        <v>38</v>
      </c>
      <c r="B45" s="17"/>
      <c r="C45" s="16"/>
      <c r="M45" s="16">
        <f t="shared" si="5"/>
        <v>0</v>
      </c>
      <c r="N45" s="16">
        <f t="shared" si="6"/>
        <v>0</v>
      </c>
      <c r="O45" s="16">
        <f t="shared" si="7"/>
        <v>0</v>
      </c>
      <c r="P45" s="57">
        <f t="shared" si="4"/>
        <v>0</v>
      </c>
    </row>
    <row r="46" spans="1:16" ht="12.75" hidden="1">
      <c r="A46" s="16">
        <v>39</v>
      </c>
      <c r="B46" s="16"/>
      <c r="C46" s="16"/>
      <c r="M46" s="16">
        <f t="shared" si="5"/>
        <v>0</v>
      </c>
      <c r="N46" s="16">
        <f t="shared" si="6"/>
        <v>0</v>
      </c>
      <c r="O46" s="16">
        <f t="shared" si="7"/>
        <v>0</v>
      </c>
      <c r="P46" s="57">
        <f t="shared" si="4"/>
        <v>0</v>
      </c>
    </row>
    <row r="47" spans="1:16" ht="12.75" hidden="1">
      <c r="A47" s="16">
        <v>40</v>
      </c>
      <c r="B47" s="16"/>
      <c r="C47" s="16"/>
      <c r="M47" s="16">
        <f t="shared" si="5"/>
        <v>0</v>
      </c>
      <c r="N47" s="16">
        <f t="shared" si="6"/>
        <v>0</v>
      </c>
      <c r="O47" s="16">
        <f t="shared" si="7"/>
        <v>0</v>
      </c>
      <c r="P47" s="57">
        <f t="shared" si="4"/>
        <v>0</v>
      </c>
    </row>
    <row r="48" spans="1:16" ht="12.75" hidden="1">
      <c r="A48" s="16">
        <v>41</v>
      </c>
      <c r="B48" s="16"/>
      <c r="C48" s="16"/>
      <c r="M48" s="16">
        <f t="shared" si="5"/>
        <v>0</v>
      </c>
      <c r="N48" s="16">
        <f t="shared" si="6"/>
        <v>0</v>
      </c>
      <c r="O48" s="16">
        <f t="shared" si="7"/>
        <v>0</v>
      </c>
      <c r="P48" s="57">
        <f t="shared" si="4"/>
        <v>0</v>
      </c>
    </row>
    <row r="49" spans="1:16" ht="12.75" hidden="1">
      <c r="A49" s="16">
        <v>42</v>
      </c>
      <c r="B49" s="16"/>
      <c r="C49" s="16"/>
      <c r="M49" s="16">
        <f t="shared" si="5"/>
        <v>0</v>
      </c>
      <c r="N49" s="16">
        <f t="shared" si="6"/>
        <v>0</v>
      </c>
      <c r="O49" s="16">
        <f t="shared" si="7"/>
        <v>0</v>
      </c>
      <c r="P49" s="57">
        <f t="shared" si="4"/>
        <v>0</v>
      </c>
    </row>
    <row r="50" spans="1:16" ht="12.75" hidden="1">
      <c r="A50" s="16">
        <v>43</v>
      </c>
      <c r="B50" s="16"/>
      <c r="C50" s="16"/>
      <c r="M50" s="16">
        <f t="shared" si="5"/>
        <v>0</v>
      </c>
      <c r="N50" s="16">
        <f t="shared" si="6"/>
        <v>0</v>
      </c>
      <c r="O50" s="16">
        <f t="shared" si="7"/>
        <v>0</v>
      </c>
      <c r="P50" s="57">
        <f t="shared" si="4"/>
        <v>0</v>
      </c>
    </row>
    <row r="51" spans="1:16" ht="12.75" hidden="1">
      <c r="A51" s="16">
        <v>44</v>
      </c>
      <c r="B51" s="17"/>
      <c r="C51" s="16"/>
      <c r="M51" s="16">
        <f t="shared" si="5"/>
        <v>0</v>
      </c>
      <c r="N51" s="16">
        <f t="shared" si="6"/>
        <v>0</v>
      </c>
      <c r="O51" s="16">
        <f t="shared" si="7"/>
        <v>0</v>
      </c>
      <c r="P51" s="57">
        <f t="shared" si="4"/>
        <v>0</v>
      </c>
    </row>
    <row r="52" spans="1:16" ht="12.75" hidden="1">
      <c r="A52" s="16">
        <v>45</v>
      </c>
      <c r="B52" s="17"/>
      <c r="C52" s="16"/>
      <c r="M52" s="16">
        <f t="shared" si="5"/>
        <v>0</v>
      </c>
      <c r="N52" s="16">
        <f t="shared" si="6"/>
        <v>0</v>
      </c>
      <c r="O52" s="16">
        <f t="shared" si="7"/>
        <v>0</v>
      </c>
      <c r="P52" s="57">
        <f t="shared" si="4"/>
        <v>0</v>
      </c>
    </row>
    <row r="53" spans="1:16" ht="12.75" hidden="1">
      <c r="A53" s="16">
        <v>46</v>
      </c>
      <c r="B53" s="17"/>
      <c r="C53" s="17"/>
      <c r="M53" s="16">
        <f t="shared" si="5"/>
        <v>0</v>
      </c>
      <c r="N53" s="16">
        <f t="shared" si="6"/>
        <v>0</v>
      </c>
      <c r="O53" s="16">
        <f t="shared" si="7"/>
        <v>0</v>
      </c>
      <c r="P53" s="57">
        <f t="shared" si="4"/>
        <v>0</v>
      </c>
    </row>
    <row r="54" spans="1:16" ht="12.75" hidden="1">
      <c r="A54" s="16">
        <v>47</v>
      </c>
      <c r="B54" s="16"/>
      <c r="C54" s="16"/>
      <c r="M54" s="16">
        <f t="shared" si="5"/>
        <v>0</v>
      </c>
      <c r="N54" s="16">
        <f t="shared" si="6"/>
        <v>0</v>
      </c>
      <c r="O54" s="16">
        <f t="shared" si="7"/>
        <v>0</v>
      </c>
      <c r="P54" s="57">
        <f t="shared" si="4"/>
        <v>0</v>
      </c>
    </row>
    <row r="55" spans="1:16" ht="12.75" hidden="1">
      <c r="A55" s="16">
        <v>48</v>
      </c>
      <c r="B55" s="16"/>
      <c r="C55" s="16"/>
      <c r="M55" s="16">
        <f t="shared" si="5"/>
        <v>0</v>
      </c>
      <c r="N55" s="16">
        <f t="shared" si="6"/>
        <v>0</v>
      </c>
      <c r="O55" s="16">
        <f t="shared" si="7"/>
        <v>0</v>
      </c>
      <c r="P55" s="57">
        <f t="shared" si="4"/>
        <v>0</v>
      </c>
    </row>
    <row r="56" spans="1:16" ht="12.75">
      <c r="A56" s="16">
        <v>17</v>
      </c>
      <c r="B56" s="17" t="s">
        <v>151</v>
      </c>
      <c r="C56" s="16" t="s">
        <v>66</v>
      </c>
      <c r="G56" s="16">
        <v>99</v>
      </c>
      <c r="H56" s="16">
        <v>127</v>
      </c>
      <c r="I56" s="16">
        <v>115</v>
      </c>
      <c r="J56" s="16">
        <v>154</v>
      </c>
      <c r="K56" s="16">
        <v>128</v>
      </c>
      <c r="L56" s="16">
        <v>144</v>
      </c>
      <c r="M56" s="16">
        <f t="shared" si="5"/>
        <v>767</v>
      </c>
      <c r="N56" s="16">
        <f t="shared" si="6"/>
        <v>767</v>
      </c>
      <c r="O56" s="16">
        <f t="shared" si="7"/>
        <v>6</v>
      </c>
      <c r="P56" s="57">
        <f aca="true" t="shared" si="8" ref="P56:P77">SUM(M56/O56)</f>
        <v>127.83333333333333</v>
      </c>
    </row>
    <row r="57" spans="1:16" ht="12.75">
      <c r="A57" s="16">
        <v>18</v>
      </c>
      <c r="B57" s="16" t="s">
        <v>108</v>
      </c>
      <c r="C57" s="16" t="s">
        <v>13</v>
      </c>
      <c r="D57" s="16">
        <v>141</v>
      </c>
      <c r="E57" s="16">
        <v>164</v>
      </c>
      <c r="F57" s="16">
        <v>119</v>
      </c>
      <c r="G57" s="16">
        <v>104</v>
      </c>
      <c r="H57" s="16">
        <v>105</v>
      </c>
      <c r="I57" s="16">
        <v>134</v>
      </c>
      <c r="J57" s="16">
        <v>144</v>
      </c>
      <c r="K57" s="16">
        <v>104</v>
      </c>
      <c r="L57" s="16">
        <v>121</v>
      </c>
      <c r="M57" s="16">
        <f t="shared" si="5"/>
        <v>1136</v>
      </c>
      <c r="N57" s="16">
        <f t="shared" si="6"/>
        <v>823</v>
      </c>
      <c r="O57" s="16">
        <f t="shared" si="7"/>
        <v>9</v>
      </c>
      <c r="P57" s="57">
        <f t="shared" si="8"/>
        <v>126.22222222222223</v>
      </c>
    </row>
    <row r="58" spans="1:16" ht="12.75">
      <c r="A58" s="16">
        <v>19</v>
      </c>
      <c r="B58" s="16" t="s">
        <v>126</v>
      </c>
      <c r="C58" s="16" t="s">
        <v>39</v>
      </c>
      <c r="D58" s="16">
        <v>116</v>
      </c>
      <c r="E58" s="16">
        <v>128</v>
      </c>
      <c r="F58" s="16">
        <v>120</v>
      </c>
      <c r="G58" s="16">
        <v>144</v>
      </c>
      <c r="H58" s="16">
        <v>106</v>
      </c>
      <c r="I58" s="16">
        <v>145</v>
      </c>
      <c r="J58" s="16">
        <v>114</v>
      </c>
      <c r="K58" s="16">
        <v>132</v>
      </c>
      <c r="L58" s="16">
        <v>131</v>
      </c>
      <c r="M58" s="16">
        <f t="shared" si="5"/>
        <v>1136</v>
      </c>
      <c r="N58" s="16">
        <f t="shared" si="6"/>
        <v>800</v>
      </c>
      <c r="O58" s="16">
        <f t="shared" si="7"/>
        <v>9</v>
      </c>
      <c r="P58" s="57">
        <f t="shared" si="8"/>
        <v>126.22222222222223</v>
      </c>
    </row>
    <row r="59" spans="1:16" ht="12.75">
      <c r="A59" s="16">
        <v>20</v>
      </c>
      <c r="B59" s="16" t="s">
        <v>73</v>
      </c>
      <c r="C59" s="16" t="s">
        <v>39</v>
      </c>
      <c r="D59" s="16">
        <v>134</v>
      </c>
      <c r="E59" s="16">
        <v>89</v>
      </c>
      <c r="F59" s="16">
        <v>155</v>
      </c>
      <c r="G59" s="16">
        <v>136</v>
      </c>
      <c r="H59" s="16">
        <v>121</v>
      </c>
      <c r="I59" s="16">
        <v>121</v>
      </c>
      <c r="M59" s="16">
        <f t="shared" si="5"/>
        <v>756</v>
      </c>
      <c r="N59" s="16">
        <f t="shared" si="6"/>
        <v>756</v>
      </c>
      <c r="O59" s="16">
        <f t="shared" si="7"/>
        <v>6</v>
      </c>
      <c r="P59" s="57">
        <f t="shared" si="8"/>
        <v>126</v>
      </c>
    </row>
    <row r="60" spans="1:16" ht="12.75">
      <c r="A60" s="16">
        <v>21</v>
      </c>
      <c r="B60" s="16" t="s">
        <v>59</v>
      </c>
      <c r="C60" s="16" t="s">
        <v>8</v>
      </c>
      <c r="D60" s="16">
        <v>132</v>
      </c>
      <c r="E60" s="16">
        <v>135</v>
      </c>
      <c r="F60" s="16">
        <v>140</v>
      </c>
      <c r="G60" s="16">
        <v>126</v>
      </c>
      <c r="I60" s="16">
        <v>106</v>
      </c>
      <c r="L60" s="16">
        <v>107</v>
      </c>
      <c r="M60" s="16">
        <f t="shared" si="5"/>
        <v>746</v>
      </c>
      <c r="N60" s="16">
        <f t="shared" si="6"/>
        <v>746</v>
      </c>
      <c r="O60" s="16">
        <f t="shared" si="7"/>
        <v>6</v>
      </c>
      <c r="P60" s="57">
        <f t="shared" si="8"/>
        <v>124.33333333333333</v>
      </c>
    </row>
    <row r="61" spans="1:16" ht="12.75">
      <c r="A61" s="16">
        <v>22</v>
      </c>
      <c r="B61" s="16" t="s">
        <v>52</v>
      </c>
      <c r="C61" s="16" t="s">
        <v>13</v>
      </c>
      <c r="E61" s="16">
        <v>104</v>
      </c>
      <c r="J61" s="16">
        <v>99</v>
      </c>
      <c r="L61" s="16">
        <v>150</v>
      </c>
      <c r="M61" s="16">
        <f t="shared" si="5"/>
        <v>353</v>
      </c>
      <c r="N61" s="16">
        <f t="shared" si="6"/>
        <v>0</v>
      </c>
      <c r="O61" s="16">
        <f t="shared" si="7"/>
        <v>3</v>
      </c>
      <c r="P61" s="57">
        <f t="shared" si="8"/>
        <v>117.66666666666667</v>
      </c>
    </row>
    <row r="62" spans="1:16" ht="12.75">
      <c r="A62" s="16">
        <v>23</v>
      </c>
      <c r="B62" s="16" t="s">
        <v>148</v>
      </c>
      <c r="C62" s="16" t="s">
        <v>8</v>
      </c>
      <c r="G62" s="16">
        <v>114</v>
      </c>
      <c r="H62" s="16">
        <v>126</v>
      </c>
      <c r="K62" s="16">
        <v>113</v>
      </c>
      <c r="M62" s="16">
        <f t="shared" si="5"/>
        <v>353</v>
      </c>
      <c r="N62" s="16">
        <f t="shared" si="6"/>
        <v>0</v>
      </c>
      <c r="O62" s="16">
        <f t="shared" si="7"/>
        <v>3</v>
      </c>
      <c r="P62" s="57">
        <f t="shared" si="8"/>
        <v>117.66666666666667</v>
      </c>
    </row>
    <row r="63" spans="1:16" ht="12.75">
      <c r="A63" s="16">
        <v>24</v>
      </c>
      <c r="B63" s="17" t="s">
        <v>169</v>
      </c>
      <c r="C63" s="16" t="s">
        <v>66</v>
      </c>
      <c r="J63" s="16">
        <v>113</v>
      </c>
      <c r="K63" s="16">
        <v>131</v>
      </c>
      <c r="L63" s="16">
        <v>104</v>
      </c>
      <c r="M63" s="16">
        <f t="shared" si="5"/>
        <v>348</v>
      </c>
      <c r="N63" s="16">
        <f t="shared" si="6"/>
        <v>0</v>
      </c>
      <c r="O63" s="16">
        <f t="shared" si="7"/>
        <v>3</v>
      </c>
      <c r="P63" s="57">
        <f t="shared" si="8"/>
        <v>116</v>
      </c>
    </row>
    <row r="64" spans="1:16" ht="12.75">
      <c r="A64" s="16">
        <v>25</v>
      </c>
      <c r="B64" s="16" t="s">
        <v>153</v>
      </c>
      <c r="C64" s="16" t="s">
        <v>13</v>
      </c>
      <c r="G64" s="16">
        <v>114</v>
      </c>
      <c r="M64" s="16">
        <f t="shared" si="5"/>
        <v>114</v>
      </c>
      <c r="N64" s="16">
        <f t="shared" si="6"/>
        <v>0</v>
      </c>
      <c r="O64" s="16">
        <f t="shared" si="7"/>
        <v>1</v>
      </c>
      <c r="P64" s="57">
        <f t="shared" si="8"/>
        <v>114</v>
      </c>
    </row>
    <row r="65" spans="1:16" ht="12.75">
      <c r="A65" s="16">
        <v>26</v>
      </c>
      <c r="B65" s="17" t="s">
        <v>173</v>
      </c>
      <c r="C65" s="16" t="s">
        <v>9</v>
      </c>
      <c r="J65" s="16">
        <v>107</v>
      </c>
      <c r="K65" s="16">
        <v>127</v>
      </c>
      <c r="L65" s="16">
        <v>103</v>
      </c>
      <c r="M65" s="16">
        <f t="shared" si="5"/>
        <v>337</v>
      </c>
      <c r="N65" s="16">
        <f t="shared" si="6"/>
        <v>0</v>
      </c>
      <c r="O65" s="16">
        <f t="shared" si="7"/>
        <v>3</v>
      </c>
      <c r="P65" s="57">
        <f t="shared" si="8"/>
        <v>112.33333333333333</v>
      </c>
    </row>
    <row r="66" spans="1:16" ht="12.75">
      <c r="A66" s="16">
        <v>27</v>
      </c>
      <c r="B66" s="16" t="s">
        <v>130</v>
      </c>
      <c r="C66" s="16" t="s">
        <v>38</v>
      </c>
      <c r="D66" s="16">
        <v>98</v>
      </c>
      <c r="E66" s="16">
        <v>135</v>
      </c>
      <c r="F66" s="16">
        <v>102</v>
      </c>
      <c r="M66" s="16">
        <f aca="true" t="shared" si="9" ref="M66:M77">SUM(D66:L66)</f>
        <v>335</v>
      </c>
      <c r="N66" s="16">
        <f aca="true" t="shared" si="10" ref="N66:N77">IF(O66&gt;=6,SUM(LARGE(D66:L66,1),LARGE(D66:L66,2),LARGE(D66:L66,3),LARGE(D66:L66,4),LARGE(D66:L66,5),LARGE(D66:L66,6)),0)</f>
        <v>0</v>
      </c>
      <c r="O66" s="16">
        <f aca="true" t="shared" si="11" ref="O66:O77">COUNT(D66:L66)</f>
        <v>3</v>
      </c>
      <c r="P66" s="57">
        <f t="shared" si="8"/>
        <v>111.66666666666667</v>
      </c>
    </row>
    <row r="67" spans="1:16" ht="13.5" customHeight="1">
      <c r="A67" s="16">
        <v>28</v>
      </c>
      <c r="B67" s="16" t="s">
        <v>163</v>
      </c>
      <c r="C67" s="16" t="s">
        <v>8</v>
      </c>
      <c r="H67" s="16">
        <v>98</v>
      </c>
      <c r="I67" s="16">
        <v>110</v>
      </c>
      <c r="J67" s="16">
        <v>127</v>
      </c>
      <c r="M67" s="16">
        <f t="shared" si="9"/>
        <v>335</v>
      </c>
      <c r="N67" s="16">
        <f t="shared" si="10"/>
        <v>0</v>
      </c>
      <c r="O67" s="16">
        <f t="shared" si="11"/>
        <v>3</v>
      </c>
      <c r="P67" s="57">
        <f t="shared" si="8"/>
        <v>111.66666666666667</v>
      </c>
    </row>
    <row r="68" spans="1:16" ht="12.75">
      <c r="A68" s="16">
        <v>29</v>
      </c>
      <c r="B68" s="16" t="s">
        <v>72</v>
      </c>
      <c r="C68" s="16" t="s">
        <v>38</v>
      </c>
      <c r="D68" s="16">
        <v>140</v>
      </c>
      <c r="E68" s="16">
        <v>95</v>
      </c>
      <c r="F68" s="16">
        <v>88</v>
      </c>
      <c r="M68" s="16">
        <f t="shared" si="9"/>
        <v>323</v>
      </c>
      <c r="N68" s="16">
        <f t="shared" si="10"/>
        <v>0</v>
      </c>
      <c r="O68" s="16">
        <f t="shared" si="11"/>
        <v>3</v>
      </c>
      <c r="P68" s="57">
        <f t="shared" si="8"/>
        <v>107.66666666666667</v>
      </c>
    </row>
    <row r="69" spans="1:16" ht="13.5" customHeight="1">
      <c r="A69" s="16">
        <v>30</v>
      </c>
      <c r="B69" s="16" t="s">
        <v>100</v>
      </c>
      <c r="C69" s="16" t="s">
        <v>9</v>
      </c>
      <c r="D69" s="16">
        <v>127</v>
      </c>
      <c r="E69" s="16">
        <v>126</v>
      </c>
      <c r="F69" s="16">
        <v>90</v>
      </c>
      <c r="G69" s="16">
        <v>101</v>
      </c>
      <c r="H69" s="16">
        <v>96</v>
      </c>
      <c r="I69" s="16">
        <v>104</v>
      </c>
      <c r="J69" s="16">
        <v>97</v>
      </c>
      <c r="K69" s="16">
        <v>121</v>
      </c>
      <c r="L69" s="16">
        <v>91</v>
      </c>
      <c r="M69" s="16">
        <f t="shared" si="9"/>
        <v>953</v>
      </c>
      <c r="N69" s="16">
        <f t="shared" si="10"/>
        <v>676</v>
      </c>
      <c r="O69" s="16">
        <f t="shared" si="11"/>
        <v>9</v>
      </c>
      <c r="P69" s="57">
        <f t="shared" si="8"/>
        <v>105.88888888888889</v>
      </c>
    </row>
    <row r="70" spans="1:16" ht="12.75">
      <c r="A70" s="16">
        <v>31</v>
      </c>
      <c r="B70" s="16" t="s">
        <v>113</v>
      </c>
      <c r="C70" s="16" t="s">
        <v>12</v>
      </c>
      <c r="D70" s="16">
        <v>125</v>
      </c>
      <c r="E70" s="16">
        <v>99</v>
      </c>
      <c r="G70" s="16">
        <v>105</v>
      </c>
      <c r="I70" s="16">
        <v>93</v>
      </c>
      <c r="M70" s="16">
        <f t="shared" si="9"/>
        <v>422</v>
      </c>
      <c r="N70" s="16">
        <f t="shared" si="10"/>
        <v>0</v>
      </c>
      <c r="O70" s="16">
        <f t="shared" si="11"/>
        <v>4</v>
      </c>
      <c r="P70" s="57">
        <f t="shared" si="8"/>
        <v>105.5</v>
      </c>
    </row>
    <row r="71" spans="1:16" ht="12.75">
      <c r="A71" s="16">
        <v>32</v>
      </c>
      <c r="B71" s="17" t="s">
        <v>58</v>
      </c>
      <c r="C71" s="16" t="s">
        <v>10</v>
      </c>
      <c r="D71" s="16">
        <v>118</v>
      </c>
      <c r="F71" s="16">
        <v>104</v>
      </c>
      <c r="G71" s="16">
        <v>98</v>
      </c>
      <c r="H71" s="16">
        <v>105</v>
      </c>
      <c r="I71" s="16">
        <v>105</v>
      </c>
      <c r="K71" s="16">
        <v>100</v>
      </c>
      <c r="M71" s="16">
        <f t="shared" si="9"/>
        <v>630</v>
      </c>
      <c r="N71" s="16">
        <f t="shared" si="10"/>
        <v>630</v>
      </c>
      <c r="O71" s="16">
        <f t="shared" si="11"/>
        <v>6</v>
      </c>
      <c r="P71" s="57">
        <f t="shared" si="8"/>
        <v>105</v>
      </c>
    </row>
    <row r="72" spans="1:16" ht="12.75">
      <c r="A72" s="16">
        <v>33</v>
      </c>
      <c r="B72" s="16" t="s">
        <v>146</v>
      </c>
      <c r="C72" s="16" t="s">
        <v>9</v>
      </c>
      <c r="D72" s="16">
        <v>92</v>
      </c>
      <c r="E72" s="16">
        <v>93</v>
      </c>
      <c r="F72" s="16">
        <v>117</v>
      </c>
      <c r="G72" s="16">
        <v>137</v>
      </c>
      <c r="H72" s="16">
        <v>86</v>
      </c>
      <c r="I72" s="16">
        <v>69</v>
      </c>
      <c r="J72" s="16">
        <v>114</v>
      </c>
      <c r="K72" s="16">
        <v>95</v>
      </c>
      <c r="L72" s="16">
        <v>132</v>
      </c>
      <c r="M72" s="16">
        <f t="shared" si="9"/>
        <v>935</v>
      </c>
      <c r="N72" s="16">
        <f t="shared" si="10"/>
        <v>688</v>
      </c>
      <c r="O72" s="16">
        <f t="shared" si="11"/>
        <v>9</v>
      </c>
      <c r="P72" s="57">
        <f t="shared" si="8"/>
        <v>103.88888888888889</v>
      </c>
    </row>
    <row r="73" spans="1:16" ht="12.75">
      <c r="A73" s="16">
        <v>34</v>
      </c>
      <c r="B73" s="16" t="s">
        <v>164</v>
      </c>
      <c r="C73" s="16" t="s">
        <v>12</v>
      </c>
      <c r="H73" s="16">
        <v>106</v>
      </c>
      <c r="K73" s="16">
        <v>98</v>
      </c>
      <c r="M73" s="16">
        <f t="shared" si="9"/>
        <v>204</v>
      </c>
      <c r="N73" s="16">
        <f t="shared" si="10"/>
        <v>0</v>
      </c>
      <c r="O73" s="16">
        <f t="shared" si="11"/>
        <v>2</v>
      </c>
      <c r="P73" s="57">
        <f t="shared" si="8"/>
        <v>102</v>
      </c>
    </row>
    <row r="74" spans="1:16" ht="12.75">
      <c r="A74" s="16">
        <v>35</v>
      </c>
      <c r="B74" s="16" t="s">
        <v>127</v>
      </c>
      <c r="C74" s="16" t="s">
        <v>39</v>
      </c>
      <c r="D74" s="16">
        <v>89</v>
      </c>
      <c r="E74" s="16">
        <v>83</v>
      </c>
      <c r="F74" s="16">
        <v>111</v>
      </c>
      <c r="G74" s="16">
        <v>79</v>
      </c>
      <c r="H74" s="16">
        <v>141</v>
      </c>
      <c r="I74" s="16">
        <v>96</v>
      </c>
      <c r="J74" s="16">
        <v>110</v>
      </c>
      <c r="K74" s="16">
        <v>82</v>
      </c>
      <c r="L74" s="16">
        <v>119</v>
      </c>
      <c r="M74" s="16">
        <f t="shared" si="9"/>
        <v>910</v>
      </c>
      <c r="N74" s="16">
        <f t="shared" si="10"/>
        <v>666</v>
      </c>
      <c r="O74" s="16">
        <f t="shared" si="11"/>
        <v>9</v>
      </c>
      <c r="P74" s="57">
        <f t="shared" si="8"/>
        <v>101.11111111111111</v>
      </c>
    </row>
    <row r="75" spans="1:16" ht="12.75">
      <c r="A75" s="16">
        <v>36</v>
      </c>
      <c r="B75" s="16" t="s">
        <v>122</v>
      </c>
      <c r="C75" s="16" t="s">
        <v>66</v>
      </c>
      <c r="D75" s="16">
        <v>69</v>
      </c>
      <c r="F75" s="16">
        <v>89</v>
      </c>
      <c r="J75" s="16">
        <v>109</v>
      </c>
      <c r="K75" s="16">
        <v>128</v>
      </c>
      <c r="L75" s="16">
        <v>98</v>
      </c>
      <c r="M75" s="16">
        <f t="shared" si="9"/>
        <v>493</v>
      </c>
      <c r="N75" s="16">
        <f t="shared" si="10"/>
        <v>0</v>
      </c>
      <c r="O75" s="16">
        <f t="shared" si="11"/>
        <v>5</v>
      </c>
      <c r="P75" s="57">
        <f t="shared" si="8"/>
        <v>98.6</v>
      </c>
    </row>
    <row r="76" spans="1:16" ht="12.75">
      <c r="A76" s="16">
        <v>37</v>
      </c>
      <c r="B76" s="16" t="s">
        <v>172</v>
      </c>
      <c r="C76" s="16" t="s">
        <v>12</v>
      </c>
      <c r="J76" s="16">
        <v>85</v>
      </c>
      <c r="L76" s="16">
        <v>85</v>
      </c>
      <c r="M76" s="16">
        <f t="shared" si="9"/>
        <v>170</v>
      </c>
      <c r="N76" s="16">
        <f t="shared" si="10"/>
        <v>0</v>
      </c>
      <c r="O76" s="16">
        <f t="shared" si="11"/>
        <v>2</v>
      </c>
      <c r="P76" s="57">
        <f t="shared" si="8"/>
        <v>85</v>
      </c>
    </row>
    <row r="77" spans="1:16" ht="12.75">
      <c r="A77" s="16">
        <v>38</v>
      </c>
      <c r="B77" s="16" t="s">
        <v>57</v>
      </c>
      <c r="C77" s="16" t="s">
        <v>10</v>
      </c>
      <c r="E77" s="16">
        <v>65</v>
      </c>
      <c r="M77" s="16">
        <f t="shared" si="9"/>
        <v>65</v>
      </c>
      <c r="N77" s="16">
        <f t="shared" si="10"/>
        <v>0</v>
      </c>
      <c r="O77" s="16">
        <f t="shared" si="11"/>
        <v>1</v>
      </c>
      <c r="P77" s="57">
        <f t="shared" si="8"/>
        <v>65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W23" sqref="W23"/>
    </sheetView>
  </sheetViews>
  <sheetFormatPr defaultColWidth="11.421875" defaultRowHeight="12.75"/>
  <cols>
    <col min="1" max="1" width="5.28125" style="16" bestFit="1" customWidth="1"/>
    <col min="2" max="2" width="19.8515625" style="9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5.8515625" style="16" customWidth="1"/>
    <col min="16" max="16" width="6.28125" style="57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119</v>
      </c>
      <c r="O1" s="16" t="s">
        <v>35</v>
      </c>
      <c r="P1" s="57" t="s">
        <v>36</v>
      </c>
    </row>
    <row r="2" spans="2:16" ht="12.75" hidden="1">
      <c r="B2" s="16" t="s">
        <v>56</v>
      </c>
      <c r="C2" s="17" t="s">
        <v>10</v>
      </c>
      <c r="M2" s="16">
        <f aca="true" t="shared" si="0" ref="M2:M33">SUM(D2:L2)</f>
        <v>0</v>
      </c>
      <c r="O2" s="16">
        <f aca="true" t="shared" si="1" ref="O2:O33">COUNT(D2:L2)</f>
        <v>0</v>
      </c>
      <c r="P2" s="57" t="e">
        <f aca="true" t="shared" si="2" ref="P2:P33">SUM(M2/O2)</f>
        <v>#DIV/0!</v>
      </c>
    </row>
    <row r="3" spans="1:16" ht="12.75">
      <c r="A3" s="16">
        <v>1</v>
      </c>
      <c r="B3" s="16" t="s">
        <v>135</v>
      </c>
      <c r="C3" s="16" t="s">
        <v>13</v>
      </c>
      <c r="D3" s="16">
        <v>178</v>
      </c>
      <c r="E3" s="16">
        <v>179</v>
      </c>
      <c r="F3" s="16">
        <v>179</v>
      </c>
      <c r="G3" s="16">
        <v>184</v>
      </c>
      <c r="H3" s="16">
        <v>154</v>
      </c>
      <c r="I3" s="16">
        <v>182</v>
      </c>
      <c r="J3" s="16">
        <v>154</v>
      </c>
      <c r="K3" s="16">
        <v>115</v>
      </c>
      <c r="L3" s="16">
        <v>207</v>
      </c>
      <c r="M3" s="16">
        <f t="shared" si="0"/>
        <v>1532</v>
      </c>
      <c r="N3" s="16">
        <f aca="true" t="shared" si="3" ref="N3:N34">IF(O3&gt;=6,SUM(LARGE(D3:L3,1),LARGE(D3:L3,2),LARGE(D3:L3,3),LARGE(D3:L3,4),LARGE(D3:L3,5),LARGE(D3:L3,6)),0)</f>
        <v>1109</v>
      </c>
      <c r="O3" s="16">
        <f t="shared" si="1"/>
        <v>9</v>
      </c>
      <c r="P3" s="57">
        <f t="shared" si="2"/>
        <v>170.22222222222223</v>
      </c>
    </row>
    <row r="4" spans="1:16" ht="12.75">
      <c r="A4" s="16">
        <v>2</v>
      </c>
      <c r="B4" s="16" t="s">
        <v>51</v>
      </c>
      <c r="C4" s="16" t="s">
        <v>65</v>
      </c>
      <c r="E4" s="16">
        <v>190</v>
      </c>
      <c r="F4" s="16">
        <v>122</v>
      </c>
      <c r="G4" s="16">
        <v>169</v>
      </c>
      <c r="H4" s="16">
        <v>120</v>
      </c>
      <c r="I4" s="16">
        <v>206</v>
      </c>
      <c r="J4" s="16">
        <v>139</v>
      </c>
      <c r="K4" s="16">
        <v>167</v>
      </c>
      <c r="L4" s="16">
        <v>203</v>
      </c>
      <c r="M4" s="16">
        <f t="shared" si="0"/>
        <v>1316</v>
      </c>
      <c r="N4" s="16">
        <f t="shared" si="3"/>
        <v>1074</v>
      </c>
      <c r="O4" s="16">
        <f t="shared" si="1"/>
        <v>8</v>
      </c>
      <c r="P4" s="57">
        <f t="shared" si="2"/>
        <v>164.5</v>
      </c>
    </row>
    <row r="5" spans="1:16" ht="12.75">
      <c r="A5" s="16">
        <v>3</v>
      </c>
      <c r="B5" s="16" t="s">
        <v>80</v>
      </c>
      <c r="C5" s="16" t="s">
        <v>11</v>
      </c>
      <c r="D5" s="16">
        <v>140</v>
      </c>
      <c r="E5" s="16">
        <v>155</v>
      </c>
      <c r="F5" s="16">
        <v>158</v>
      </c>
      <c r="G5" s="16">
        <v>140</v>
      </c>
      <c r="H5" s="16">
        <v>127</v>
      </c>
      <c r="I5" s="16">
        <v>126</v>
      </c>
      <c r="J5" s="16">
        <v>221</v>
      </c>
      <c r="K5" s="16">
        <v>188</v>
      </c>
      <c r="L5" s="16">
        <v>184</v>
      </c>
      <c r="M5" s="16">
        <f t="shared" si="0"/>
        <v>1439</v>
      </c>
      <c r="N5" s="16">
        <f t="shared" si="3"/>
        <v>1046</v>
      </c>
      <c r="O5" s="16">
        <f t="shared" si="1"/>
        <v>9</v>
      </c>
      <c r="P5" s="57">
        <f t="shared" si="2"/>
        <v>159.88888888888889</v>
      </c>
    </row>
    <row r="6" spans="1:16" ht="12.75">
      <c r="A6" s="16">
        <v>4</v>
      </c>
      <c r="B6" s="16" t="s">
        <v>53</v>
      </c>
      <c r="C6" s="16" t="s">
        <v>13</v>
      </c>
      <c r="D6" s="16">
        <v>149</v>
      </c>
      <c r="E6" s="16">
        <v>161</v>
      </c>
      <c r="F6" s="16">
        <v>156</v>
      </c>
      <c r="G6" s="16">
        <v>133</v>
      </c>
      <c r="H6" s="16">
        <v>141</v>
      </c>
      <c r="I6" s="16">
        <v>169</v>
      </c>
      <c r="J6" s="16">
        <v>147</v>
      </c>
      <c r="K6" s="16">
        <v>197</v>
      </c>
      <c r="L6" s="16">
        <v>156</v>
      </c>
      <c r="M6" s="16">
        <f t="shared" si="0"/>
        <v>1409</v>
      </c>
      <c r="N6" s="16">
        <f t="shared" si="3"/>
        <v>988</v>
      </c>
      <c r="O6" s="16">
        <f t="shared" si="1"/>
        <v>9</v>
      </c>
      <c r="P6" s="57">
        <f t="shared" si="2"/>
        <v>156.55555555555554</v>
      </c>
    </row>
    <row r="7" spans="1:16" ht="12.75">
      <c r="A7" s="16">
        <v>5</v>
      </c>
      <c r="B7" s="16" t="s">
        <v>78</v>
      </c>
      <c r="C7" s="16" t="s">
        <v>8</v>
      </c>
      <c r="D7" s="16">
        <v>164</v>
      </c>
      <c r="E7" s="16">
        <v>145</v>
      </c>
      <c r="F7" s="16">
        <v>119</v>
      </c>
      <c r="G7" s="16">
        <v>168</v>
      </c>
      <c r="H7" s="16">
        <v>133</v>
      </c>
      <c r="I7" s="16">
        <v>157</v>
      </c>
      <c r="J7" s="16">
        <v>127</v>
      </c>
      <c r="K7" s="16">
        <v>172</v>
      </c>
      <c r="L7" s="16">
        <v>212</v>
      </c>
      <c r="M7" s="16">
        <f t="shared" si="0"/>
        <v>1397</v>
      </c>
      <c r="N7" s="16">
        <f t="shared" si="3"/>
        <v>1018</v>
      </c>
      <c r="O7" s="16">
        <f t="shared" si="1"/>
        <v>9</v>
      </c>
      <c r="P7" s="57">
        <f t="shared" si="2"/>
        <v>155.22222222222223</v>
      </c>
    </row>
    <row r="8" spans="1:16" ht="12.75">
      <c r="A8" s="16">
        <v>6</v>
      </c>
      <c r="B8" s="16" t="s">
        <v>140</v>
      </c>
      <c r="C8" s="16" t="s">
        <v>66</v>
      </c>
      <c r="E8" s="16">
        <v>137</v>
      </c>
      <c r="F8" s="16">
        <v>177</v>
      </c>
      <c r="G8" s="16">
        <v>113</v>
      </c>
      <c r="H8" s="16">
        <v>155</v>
      </c>
      <c r="I8" s="16">
        <v>158</v>
      </c>
      <c r="J8" s="16">
        <v>119</v>
      </c>
      <c r="K8" s="16">
        <v>190</v>
      </c>
      <c r="L8" s="16">
        <v>160</v>
      </c>
      <c r="M8" s="16">
        <f t="shared" si="0"/>
        <v>1209</v>
      </c>
      <c r="N8" s="16">
        <f t="shared" si="3"/>
        <v>977</v>
      </c>
      <c r="O8" s="16">
        <f t="shared" si="1"/>
        <v>8</v>
      </c>
      <c r="P8" s="57">
        <f t="shared" si="2"/>
        <v>151.125</v>
      </c>
    </row>
    <row r="9" spans="1:16" ht="12.75">
      <c r="A9" s="16">
        <v>7</v>
      </c>
      <c r="B9" s="16" t="s">
        <v>106</v>
      </c>
      <c r="C9" s="16" t="s">
        <v>12</v>
      </c>
      <c r="D9" s="16">
        <v>117</v>
      </c>
      <c r="E9" s="16">
        <v>140</v>
      </c>
      <c r="F9" s="16">
        <v>136</v>
      </c>
      <c r="G9" s="16">
        <v>171</v>
      </c>
      <c r="H9" s="16">
        <v>152</v>
      </c>
      <c r="I9" s="16">
        <v>187</v>
      </c>
      <c r="M9" s="16">
        <f t="shared" si="0"/>
        <v>903</v>
      </c>
      <c r="N9" s="16">
        <f t="shared" si="3"/>
        <v>903</v>
      </c>
      <c r="O9" s="16">
        <f t="shared" si="1"/>
        <v>6</v>
      </c>
      <c r="P9" s="57">
        <f t="shared" si="2"/>
        <v>150.5</v>
      </c>
    </row>
    <row r="10" spans="1:16" ht="12.75">
      <c r="A10" s="16">
        <v>8</v>
      </c>
      <c r="B10" s="16" t="s">
        <v>104</v>
      </c>
      <c r="C10" s="16" t="s">
        <v>13</v>
      </c>
      <c r="D10" s="16">
        <v>153</v>
      </c>
      <c r="F10" s="16">
        <v>147</v>
      </c>
      <c r="M10" s="16">
        <f t="shared" si="0"/>
        <v>300</v>
      </c>
      <c r="N10" s="16">
        <f t="shared" si="3"/>
        <v>0</v>
      </c>
      <c r="O10" s="16">
        <f t="shared" si="1"/>
        <v>2</v>
      </c>
      <c r="P10" s="57">
        <f t="shared" si="2"/>
        <v>150</v>
      </c>
    </row>
    <row r="11" spans="1:16" ht="12.75">
      <c r="A11" s="16">
        <v>9</v>
      </c>
      <c r="B11" s="16" t="s">
        <v>93</v>
      </c>
      <c r="C11" s="16" t="s">
        <v>13</v>
      </c>
      <c r="D11" s="16">
        <v>168</v>
      </c>
      <c r="E11" s="16">
        <v>129</v>
      </c>
      <c r="F11" s="16">
        <v>131</v>
      </c>
      <c r="G11" s="16">
        <v>153</v>
      </c>
      <c r="H11" s="16">
        <v>124</v>
      </c>
      <c r="I11" s="16">
        <v>168</v>
      </c>
      <c r="J11" s="16">
        <v>163</v>
      </c>
      <c r="K11" s="16">
        <v>180</v>
      </c>
      <c r="L11" s="16">
        <v>132</v>
      </c>
      <c r="M11" s="16">
        <f t="shared" si="0"/>
        <v>1348</v>
      </c>
      <c r="N11" s="16">
        <f t="shared" si="3"/>
        <v>964</v>
      </c>
      <c r="O11" s="16">
        <f t="shared" si="1"/>
        <v>9</v>
      </c>
      <c r="P11" s="57">
        <f t="shared" si="2"/>
        <v>149.77777777777777</v>
      </c>
    </row>
    <row r="12" spans="1:16" ht="12.75">
      <c r="A12" s="16">
        <v>10</v>
      </c>
      <c r="B12" s="16" t="s">
        <v>76</v>
      </c>
      <c r="C12" s="16" t="s">
        <v>8</v>
      </c>
      <c r="D12" s="16">
        <v>190</v>
      </c>
      <c r="E12" s="16">
        <v>118</v>
      </c>
      <c r="F12" s="16">
        <v>119</v>
      </c>
      <c r="G12" s="16">
        <v>160</v>
      </c>
      <c r="H12" s="16">
        <v>131</v>
      </c>
      <c r="I12" s="16">
        <v>146</v>
      </c>
      <c r="J12" s="16">
        <v>163</v>
      </c>
      <c r="K12" s="16">
        <v>136</v>
      </c>
      <c r="L12" s="16">
        <v>157</v>
      </c>
      <c r="M12" s="16">
        <f t="shared" si="0"/>
        <v>1320</v>
      </c>
      <c r="N12" s="16">
        <f t="shared" si="3"/>
        <v>952</v>
      </c>
      <c r="O12" s="16">
        <f t="shared" si="1"/>
        <v>9</v>
      </c>
      <c r="P12" s="57">
        <f t="shared" si="2"/>
        <v>146.66666666666666</v>
      </c>
    </row>
    <row r="13" spans="1:16" ht="12.75">
      <c r="A13" s="16">
        <v>11</v>
      </c>
      <c r="B13" s="16" t="s">
        <v>99</v>
      </c>
      <c r="C13" s="16" t="s">
        <v>39</v>
      </c>
      <c r="D13" s="16">
        <v>172</v>
      </c>
      <c r="E13" s="16">
        <v>134</v>
      </c>
      <c r="F13" s="16">
        <v>131</v>
      </c>
      <c r="M13" s="16">
        <f t="shared" si="0"/>
        <v>437</v>
      </c>
      <c r="N13" s="16">
        <f t="shared" si="3"/>
        <v>0</v>
      </c>
      <c r="O13" s="16">
        <f t="shared" si="1"/>
        <v>3</v>
      </c>
      <c r="P13" s="57">
        <f t="shared" si="2"/>
        <v>145.66666666666666</v>
      </c>
    </row>
    <row r="14" spans="1:16" ht="12.75">
      <c r="A14" s="16">
        <v>12</v>
      </c>
      <c r="B14" s="16" t="s">
        <v>79</v>
      </c>
      <c r="C14" s="16" t="s">
        <v>8</v>
      </c>
      <c r="D14" s="16">
        <v>156</v>
      </c>
      <c r="E14" s="16">
        <v>138</v>
      </c>
      <c r="F14" s="16">
        <v>151</v>
      </c>
      <c r="J14" s="16">
        <v>131</v>
      </c>
      <c r="K14" s="16">
        <v>135</v>
      </c>
      <c r="L14" s="16">
        <v>152</v>
      </c>
      <c r="M14" s="16">
        <f t="shared" si="0"/>
        <v>863</v>
      </c>
      <c r="N14" s="16">
        <f t="shared" si="3"/>
        <v>863</v>
      </c>
      <c r="O14" s="16">
        <f t="shared" si="1"/>
        <v>6</v>
      </c>
      <c r="P14" s="57">
        <f t="shared" si="2"/>
        <v>143.83333333333334</v>
      </c>
    </row>
    <row r="15" spans="1:16" ht="12.75">
      <c r="A15" s="16">
        <v>13</v>
      </c>
      <c r="B15" s="16" t="s">
        <v>160</v>
      </c>
      <c r="C15" s="16" t="s">
        <v>38</v>
      </c>
      <c r="G15" s="16">
        <v>150</v>
      </c>
      <c r="H15" s="16">
        <v>146</v>
      </c>
      <c r="I15" s="16">
        <v>131</v>
      </c>
      <c r="J15" s="16">
        <v>151</v>
      </c>
      <c r="K15" s="16">
        <v>130</v>
      </c>
      <c r="L15" s="16">
        <v>147</v>
      </c>
      <c r="M15" s="16">
        <f t="shared" si="0"/>
        <v>855</v>
      </c>
      <c r="N15" s="16">
        <f t="shared" si="3"/>
        <v>855</v>
      </c>
      <c r="O15" s="16">
        <f t="shared" si="1"/>
        <v>6</v>
      </c>
      <c r="P15" s="57">
        <f t="shared" si="2"/>
        <v>142.5</v>
      </c>
    </row>
    <row r="16" spans="1:16" ht="12.75">
      <c r="A16" s="16">
        <v>14</v>
      </c>
      <c r="B16" s="17" t="s">
        <v>102</v>
      </c>
      <c r="C16" s="16" t="s">
        <v>9</v>
      </c>
      <c r="D16" s="16">
        <v>120</v>
      </c>
      <c r="E16" s="16">
        <v>181</v>
      </c>
      <c r="F16" s="16">
        <v>127</v>
      </c>
      <c r="G16" s="16">
        <v>125</v>
      </c>
      <c r="H16" s="16">
        <v>171</v>
      </c>
      <c r="I16" s="16">
        <v>152</v>
      </c>
      <c r="J16" s="16">
        <v>133</v>
      </c>
      <c r="K16" s="16">
        <v>141</v>
      </c>
      <c r="L16" s="16">
        <v>124</v>
      </c>
      <c r="M16" s="16">
        <f t="shared" si="0"/>
        <v>1274</v>
      </c>
      <c r="N16" s="16">
        <f t="shared" si="3"/>
        <v>905</v>
      </c>
      <c r="O16" s="16">
        <f t="shared" si="1"/>
        <v>9</v>
      </c>
      <c r="P16" s="57">
        <f t="shared" si="2"/>
        <v>141.55555555555554</v>
      </c>
    </row>
    <row r="17" spans="1:16" ht="12.75">
      <c r="A17" s="16">
        <v>15</v>
      </c>
      <c r="B17" s="16" t="s">
        <v>149</v>
      </c>
      <c r="C17" s="16" t="s">
        <v>8</v>
      </c>
      <c r="G17" s="16">
        <v>164</v>
      </c>
      <c r="H17" s="16">
        <v>135</v>
      </c>
      <c r="I17" s="16">
        <v>122</v>
      </c>
      <c r="M17" s="16">
        <f t="shared" si="0"/>
        <v>421</v>
      </c>
      <c r="N17" s="16">
        <f t="shared" si="3"/>
        <v>0</v>
      </c>
      <c r="O17" s="16">
        <f t="shared" si="1"/>
        <v>3</v>
      </c>
      <c r="P17" s="57">
        <f t="shared" si="2"/>
        <v>140.33333333333334</v>
      </c>
    </row>
    <row r="18" spans="1:16" ht="12.75">
      <c r="A18" s="16">
        <v>16</v>
      </c>
      <c r="B18" s="16" t="s">
        <v>84</v>
      </c>
      <c r="C18" s="16" t="s">
        <v>11</v>
      </c>
      <c r="D18" s="16">
        <v>108</v>
      </c>
      <c r="E18" s="16">
        <v>111</v>
      </c>
      <c r="F18" s="16">
        <v>133</v>
      </c>
      <c r="G18" s="16">
        <v>129</v>
      </c>
      <c r="I18" s="16">
        <v>186</v>
      </c>
      <c r="J18" s="16">
        <v>118</v>
      </c>
      <c r="K18" s="16">
        <v>194</v>
      </c>
      <c r="L18" s="16">
        <v>142</v>
      </c>
      <c r="M18" s="16">
        <f t="shared" si="0"/>
        <v>1121</v>
      </c>
      <c r="N18" s="16">
        <f t="shared" si="3"/>
        <v>902</v>
      </c>
      <c r="O18" s="16">
        <f t="shared" si="1"/>
        <v>8</v>
      </c>
      <c r="P18" s="57">
        <f t="shared" si="2"/>
        <v>140.125</v>
      </c>
    </row>
    <row r="19" spans="1:16" ht="12.75">
      <c r="A19" s="16">
        <v>17</v>
      </c>
      <c r="B19" s="16" t="s">
        <v>171</v>
      </c>
      <c r="C19" s="16" t="s">
        <v>10</v>
      </c>
      <c r="J19" s="16">
        <v>131</v>
      </c>
      <c r="K19" s="16">
        <v>148</v>
      </c>
      <c r="L19" s="16">
        <v>141</v>
      </c>
      <c r="M19" s="16">
        <f t="shared" si="0"/>
        <v>420</v>
      </c>
      <c r="N19" s="16">
        <f t="shared" si="3"/>
        <v>0</v>
      </c>
      <c r="O19" s="16">
        <f t="shared" si="1"/>
        <v>3</v>
      </c>
      <c r="P19" s="57">
        <f t="shared" si="2"/>
        <v>140</v>
      </c>
    </row>
    <row r="20" spans="1:16" ht="12.75">
      <c r="A20" s="16">
        <v>18</v>
      </c>
      <c r="B20" s="17" t="s">
        <v>98</v>
      </c>
      <c r="C20" s="16" t="s">
        <v>9</v>
      </c>
      <c r="D20" s="16">
        <v>125</v>
      </c>
      <c r="E20" s="16">
        <v>126</v>
      </c>
      <c r="F20" s="16">
        <v>114</v>
      </c>
      <c r="G20" s="16">
        <v>180</v>
      </c>
      <c r="H20" s="16">
        <v>121</v>
      </c>
      <c r="I20" s="16">
        <v>117</v>
      </c>
      <c r="J20" s="16">
        <v>128</v>
      </c>
      <c r="K20" s="16">
        <v>190</v>
      </c>
      <c r="L20" s="16">
        <v>128</v>
      </c>
      <c r="M20" s="16">
        <f t="shared" si="0"/>
        <v>1229</v>
      </c>
      <c r="N20" s="16">
        <f t="shared" si="3"/>
        <v>877</v>
      </c>
      <c r="O20" s="16">
        <f t="shared" si="1"/>
        <v>9</v>
      </c>
      <c r="P20" s="57">
        <f t="shared" si="2"/>
        <v>136.55555555555554</v>
      </c>
    </row>
    <row r="21" spans="1:16" ht="12.75">
      <c r="A21" s="16">
        <v>19</v>
      </c>
      <c r="B21" s="16" t="s">
        <v>125</v>
      </c>
      <c r="C21" s="16" t="s">
        <v>65</v>
      </c>
      <c r="D21" s="16">
        <v>138</v>
      </c>
      <c r="E21" s="16">
        <v>145</v>
      </c>
      <c r="F21" s="16">
        <v>156</v>
      </c>
      <c r="G21" s="16">
        <v>118</v>
      </c>
      <c r="H21" s="16">
        <v>158</v>
      </c>
      <c r="I21" s="16">
        <v>111</v>
      </c>
      <c r="J21" s="16">
        <v>128</v>
      </c>
      <c r="K21" s="16">
        <v>121</v>
      </c>
      <c r="L21" s="16">
        <v>139</v>
      </c>
      <c r="M21" s="16">
        <f t="shared" si="0"/>
        <v>1214</v>
      </c>
      <c r="N21" s="16">
        <f t="shared" si="3"/>
        <v>864</v>
      </c>
      <c r="O21" s="16">
        <f t="shared" si="1"/>
        <v>9</v>
      </c>
      <c r="P21" s="57">
        <f t="shared" si="2"/>
        <v>134.88888888888889</v>
      </c>
    </row>
    <row r="22" spans="1:16" ht="12.75">
      <c r="A22" s="16">
        <v>20</v>
      </c>
      <c r="B22" s="16" t="s">
        <v>81</v>
      </c>
      <c r="C22" s="16" t="s">
        <v>11</v>
      </c>
      <c r="E22" s="16">
        <v>89</v>
      </c>
      <c r="G22" s="16">
        <v>168</v>
      </c>
      <c r="H22" s="16">
        <v>129</v>
      </c>
      <c r="I22" s="16">
        <v>121</v>
      </c>
      <c r="J22" s="16">
        <v>120</v>
      </c>
      <c r="K22" s="16">
        <v>156</v>
      </c>
      <c r="L22" s="16">
        <v>149</v>
      </c>
      <c r="M22" s="16">
        <f t="shared" si="0"/>
        <v>932</v>
      </c>
      <c r="N22" s="16">
        <f t="shared" si="3"/>
        <v>843</v>
      </c>
      <c r="O22" s="16">
        <f t="shared" si="1"/>
        <v>7</v>
      </c>
      <c r="P22" s="57">
        <f t="shared" si="2"/>
        <v>133.14285714285714</v>
      </c>
    </row>
    <row r="23" spans="1:16" ht="12.75">
      <c r="A23" s="16">
        <v>21</v>
      </c>
      <c r="B23" s="16" t="s">
        <v>168</v>
      </c>
      <c r="C23" s="16" t="s">
        <v>65</v>
      </c>
      <c r="D23" s="16">
        <v>136</v>
      </c>
      <c r="E23" s="16">
        <v>116</v>
      </c>
      <c r="F23" s="16">
        <v>141</v>
      </c>
      <c r="G23" s="16">
        <v>132</v>
      </c>
      <c r="H23" s="16">
        <v>102</v>
      </c>
      <c r="I23" s="16">
        <v>161</v>
      </c>
      <c r="J23" s="16">
        <v>129</v>
      </c>
      <c r="K23" s="16">
        <v>128</v>
      </c>
      <c r="L23" s="16">
        <v>136</v>
      </c>
      <c r="M23" s="16">
        <f t="shared" si="0"/>
        <v>1181</v>
      </c>
      <c r="N23" s="16">
        <f t="shared" si="3"/>
        <v>835</v>
      </c>
      <c r="O23" s="16">
        <f t="shared" si="1"/>
        <v>9</v>
      </c>
      <c r="P23" s="57">
        <f t="shared" si="2"/>
        <v>131.22222222222223</v>
      </c>
    </row>
    <row r="24" spans="1:16" ht="12.75">
      <c r="A24" s="16">
        <v>22</v>
      </c>
      <c r="B24" s="16" t="s">
        <v>152</v>
      </c>
      <c r="C24" s="16" t="s">
        <v>66</v>
      </c>
      <c r="G24" s="16">
        <v>122</v>
      </c>
      <c r="H24" s="16">
        <v>132</v>
      </c>
      <c r="I24" s="16">
        <v>149</v>
      </c>
      <c r="J24" s="16">
        <v>173</v>
      </c>
      <c r="K24" s="16">
        <v>99</v>
      </c>
      <c r="L24" s="16">
        <v>109</v>
      </c>
      <c r="M24" s="16">
        <f t="shared" si="0"/>
        <v>784</v>
      </c>
      <c r="N24" s="16">
        <f t="shared" si="3"/>
        <v>784</v>
      </c>
      <c r="O24" s="16">
        <f t="shared" si="1"/>
        <v>6</v>
      </c>
      <c r="P24" s="57">
        <f t="shared" si="2"/>
        <v>130.66666666666666</v>
      </c>
    </row>
    <row r="25" spans="1:16" ht="12.75">
      <c r="A25" s="16">
        <v>23</v>
      </c>
      <c r="B25" s="16" t="s">
        <v>47</v>
      </c>
      <c r="C25" s="16" t="s">
        <v>66</v>
      </c>
      <c r="D25" s="16">
        <v>160</v>
      </c>
      <c r="E25" s="16">
        <v>100</v>
      </c>
      <c r="G25" s="16">
        <v>136</v>
      </c>
      <c r="H25" s="16">
        <v>145</v>
      </c>
      <c r="I25" s="16">
        <v>107</v>
      </c>
      <c r="M25" s="16">
        <f t="shared" si="0"/>
        <v>648</v>
      </c>
      <c r="N25" s="16">
        <f t="shared" si="3"/>
        <v>0</v>
      </c>
      <c r="O25" s="16">
        <f t="shared" si="1"/>
        <v>5</v>
      </c>
      <c r="P25" s="57">
        <f t="shared" si="2"/>
        <v>129.6</v>
      </c>
    </row>
    <row r="26" spans="1:16" ht="12.75">
      <c r="A26" s="16">
        <v>24</v>
      </c>
      <c r="B26" s="16" t="s">
        <v>112</v>
      </c>
      <c r="C26" s="16" t="s">
        <v>13</v>
      </c>
      <c r="D26" s="16">
        <v>140</v>
      </c>
      <c r="K26" s="16">
        <v>119</v>
      </c>
      <c r="M26" s="16">
        <f t="shared" si="0"/>
        <v>259</v>
      </c>
      <c r="N26" s="16">
        <f t="shared" si="3"/>
        <v>0</v>
      </c>
      <c r="O26" s="16">
        <f t="shared" si="1"/>
        <v>2</v>
      </c>
      <c r="P26" s="57">
        <f t="shared" si="2"/>
        <v>129.5</v>
      </c>
    </row>
    <row r="27" spans="1:16" ht="12.75">
      <c r="A27" s="16">
        <v>25</v>
      </c>
      <c r="B27" s="16" t="s">
        <v>132</v>
      </c>
      <c r="C27" s="16" t="s">
        <v>10</v>
      </c>
      <c r="D27" s="16">
        <v>137</v>
      </c>
      <c r="E27" s="16">
        <v>137</v>
      </c>
      <c r="F27" s="16">
        <v>174</v>
      </c>
      <c r="G27" s="16">
        <v>108</v>
      </c>
      <c r="H27" s="16">
        <v>80</v>
      </c>
      <c r="I27" s="16">
        <v>133</v>
      </c>
      <c r="J27" s="16">
        <v>113</v>
      </c>
      <c r="L27" s="16">
        <v>141</v>
      </c>
      <c r="M27" s="16">
        <f t="shared" si="0"/>
        <v>1023</v>
      </c>
      <c r="N27" s="16">
        <f t="shared" si="3"/>
        <v>835</v>
      </c>
      <c r="O27" s="16">
        <f t="shared" si="1"/>
        <v>8</v>
      </c>
      <c r="P27" s="57">
        <f t="shared" si="2"/>
        <v>127.875</v>
      </c>
    </row>
    <row r="28" spans="1:16" ht="12.75">
      <c r="A28" s="16">
        <v>26</v>
      </c>
      <c r="B28" s="16" t="s">
        <v>124</v>
      </c>
      <c r="C28" s="16" t="s">
        <v>65</v>
      </c>
      <c r="D28" s="16">
        <v>154</v>
      </c>
      <c r="E28" s="16">
        <v>136</v>
      </c>
      <c r="F28" s="16">
        <v>135</v>
      </c>
      <c r="G28" s="16">
        <v>108</v>
      </c>
      <c r="H28" s="16">
        <v>151</v>
      </c>
      <c r="I28" s="16">
        <v>112</v>
      </c>
      <c r="J28" s="16">
        <v>115</v>
      </c>
      <c r="K28" s="16">
        <v>132</v>
      </c>
      <c r="L28" s="16">
        <v>103</v>
      </c>
      <c r="M28" s="16">
        <f t="shared" si="0"/>
        <v>1146</v>
      </c>
      <c r="N28" s="16">
        <f t="shared" si="3"/>
        <v>823</v>
      </c>
      <c r="O28" s="16">
        <f t="shared" si="1"/>
        <v>9</v>
      </c>
      <c r="P28" s="57">
        <f t="shared" si="2"/>
        <v>127.33333333333333</v>
      </c>
    </row>
    <row r="29" spans="1:16" ht="12.75">
      <c r="A29" s="16">
        <v>27</v>
      </c>
      <c r="B29" s="16" t="s">
        <v>159</v>
      </c>
      <c r="C29" s="16" t="s">
        <v>38</v>
      </c>
      <c r="G29" s="16">
        <v>185</v>
      </c>
      <c r="J29" s="16">
        <v>88</v>
      </c>
      <c r="K29" s="16">
        <v>106</v>
      </c>
      <c r="M29" s="16">
        <f t="shared" si="0"/>
        <v>379</v>
      </c>
      <c r="N29" s="16">
        <f t="shared" si="3"/>
        <v>0</v>
      </c>
      <c r="O29" s="16">
        <f t="shared" si="1"/>
        <v>3</v>
      </c>
      <c r="P29" s="57">
        <f t="shared" si="2"/>
        <v>126.33333333333333</v>
      </c>
    </row>
    <row r="30" spans="1:16" ht="12.75">
      <c r="A30" s="16">
        <v>28</v>
      </c>
      <c r="B30" s="16" t="s">
        <v>91</v>
      </c>
      <c r="C30" s="16" t="s">
        <v>12</v>
      </c>
      <c r="E30" s="16">
        <v>135</v>
      </c>
      <c r="F30" s="16">
        <v>103</v>
      </c>
      <c r="G30" s="16">
        <v>142</v>
      </c>
      <c r="I30" s="16">
        <v>131</v>
      </c>
      <c r="J30" s="16">
        <v>111</v>
      </c>
      <c r="K30" s="16">
        <v>155</v>
      </c>
      <c r="L30" s="16">
        <v>106</v>
      </c>
      <c r="M30" s="16">
        <f t="shared" si="0"/>
        <v>883</v>
      </c>
      <c r="N30" s="16">
        <f t="shared" si="3"/>
        <v>780</v>
      </c>
      <c r="O30" s="16">
        <f t="shared" si="1"/>
        <v>7</v>
      </c>
      <c r="P30" s="57">
        <f t="shared" si="2"/>
        <v>126.14285714285714</v>
      </c>
    </row>
    <row r="31" spans="1:16" ht="12.75">
      <c r="A31" s="16">
        <v>29</v>
      </c>
      <c r="B31" s="16" t="s">
        <v>128</v>
      </c>
      <c r="C31" s="16" t="s">
        <v>39</v>
      </c>
      <c r="D31" s="16">
        <v>110</v>
      </c>
      <c r="E31" s="16">
        <v>132</v>
      </c>
      <c r="F31" s="16">
        <v>114</v>
      </c>
      <c r="G31" s="16">
        <v>158</v>
      </c>
      <c r="H31" s="16">
        <v>107</v>
      </c>
      <c r="I31" s="16">
        <v>101</v>
      </c>
      <c r="J31" s="16">
        <v>127</v>
      </c>
      <c r="K31" s="16">
        <v>151</v>
      </c>
      <c r="L31" s="16">
        <v>132</v>
      </c>
      <c r="M31" s="16">
        <f t="shared" si="0"/>
        <v>1132</v>
      </c>
      <c r="N31" s="16">
        <f t="shared" si="3"/>
        <v>814</v>
      </c>
      <c r="O31" s="16">
        <f t="shared" si="1"/>
        <v>9</v>
      </c>
      <c r="P31" s="57">
        <f t="shared" si="2"/>
        <v>125.77777777777777</v>
      </c>
    </row>
    <row r="32" spans="1:16" ht="12.75">
      <c r="A32" s="16">
        <v>30</v>
      </c>
      <c r="B32" s="16" t="s">
        <v>86</v>
      </c>
      <c r="C32" s="16" t="s">
        <v>66</v>
      </c>
      <c r="D32" s="16">
        <v>164</v>
      </c>
      <c r="E32" s="16">
        <v>113</v>
      </c>
      <c r="F32" s="16">
        <v>168</v>
      </c>
      <c r="G32" s="16">
        <v>122</v>
      </c>
      <c r="H32" s="16">
        <v>116</v>
      </c>
      <c r="I32" s="16">
        <v>88</v>
      </c>
      <c r="J32" s="16">
        <v>87</v>
      </c>
      <c r="K32" s="16">
        <v>128</v>
      </c>
      <c r="L32" s="16">
        <v>133</v>
      </c>
      <c r="M32" s="16">
        <f t="shared" si="0"/>
        <v>1119</v>
      </c>
      <c r="N32" s="16">
        <f t="shared" si="3"/>
        <v>831</v>
      </c>
      <c r="O32" s="16">
        <f t="shared" si="1"/>
        <v>9</v>
      </c>
      <c r="P32" s="57">
        <f t="shared" si="2"/>
        <v>124.33333333333333</v>
      </c>
    </row>
    <row r="33" spans="1:16" ht="12.75">
      <c r="A33" s="16">
        <v>31</v>
      </c>
      <c r="B33" s="16" t="s">
        <v>162</v>
      </c>
      <c r="C33" s="16" t="s">
        <v>12</v>
      </c>
      <c r="H33" s="16">
        <v>125</v>
      </c>
      <c r="I33" s="16">
        <v>122</v>
      </c>
      <c r="J33" s="16">
        <v>101</v>
      </c>
      <c r="K33" s="16">
        <v>139</v>
      </c>
      <c r="L33" s="16">
        <v>134</v>
      </c>
      <c r="M33" s="16">
        <f t="shared" si="0"/>
        <v>621</v>
      </c>
      <c r="N33" s="16">
        <f t="shared" si="3"/>
        <v>0</v>
      </c>
      <c r="O33" s="16">
        <f t="shared" si="1"/>
        <v>5</v>
      </c>
      <c r="P33" s="57">
        <f t="shared" si="2"/>
        <v>124.2</v>
      </c>
    </row>
    <row r="34" spans="1:16" ht="12.75" hidden="1">
      <c r="A34" s="16">
        <v>42</v>
      </c>
      <c r="B34" s="16"/>
      <c r="C34" s="16"/>
      <c r="M34" s="16">
        <f aca="true" t="shared" si="4" ref="M34:M65">SUM(D34:L34)</f>
        <v>0</v>
      </c>
      <c r="N34" s="16">
        <f t="shared" si="3"/>
        <v>0</v>
      </c>
      <c r="O34" s="16">
        <f aca="true" t="shared" si="5" ref="O34:O65">COUNT(D34:L34)</f>
        <v>0</v>
      </c>
      <c r="P34" s="57" t="e">
        <f aca="true" t="shared" si="6" ref="P34:P65">SUM(M34/O34)</f>
        <v>#DIV/0!</v>
      </c>
    </row>
    <row r="35" spans="1:16" ht="12.75" hidden="1">
      <c r="A35" s="16">
        <v>43</v>
      </c>
      <c r="B35" s="16"/>
      <c r="C35" s="16"/>
      <c r="M35" s="16">
        <f t="shared" si="4"/>
        <v>0</v>
      </c>
      <c r="N35" s="16">
        <f aca="true" t="shared" si="7" ref="N35:N66">IF(O35&gt;=6,SUM(LARGE(D35:L35,1),LARGE(D35:L35,2),LARGE(D35:L35,3),LARGE(D35:L35,4),LARGE(D35:L35,5),LARGE(D35:L35,6)),0)</f>
        <v>0</v>
      </c>
      <c r="O35" s="16">
        <f t="shared" si="5"/>
        <v>0</v>
      </c>
      <c r="P35" s="57" t="e">
        <f t="shared" si="6"/>
        <v>#DIV/0!</v>
      </c>
    </row>
    <row r="36" spans="1:16" ht="12.75" hidden="1">
      <c r="A36" s="16">
        <v>44</v>
      </c>
      <c r="B36" s="16"/>
      <c r="C36" s="16"/>
      <c r="M36" s="16">
        <f t="shared" si="4"/>
        <v>0</v>
      </c>
      <c r="N36" s="16">
        <f t="shared" si="7"/>
        <v>0</v>
      </c>
      <c r="O36" s="16">
        <f t="shared" si="5"/>
        <v>0</v>
      </c>
      <c r="P36" s="57" t="e">
        <f t="shared" si="6"/>
        <v>#DIV/0!</v>
      </c>
    </row>
    <row r="37" spans="1:16" ht="12.75" hidden="1">
      <c r="A37" s="16">
        <v>45</v>
      </c>
      <c r="B37" s="16"/>
      <c r="C37" s="16"/>
      <c r="M37" s="16">
        <f t="shared" si="4"/>
        <v>0</v>
      </c>
      <c r="N37" s="16">
        <f t="shared" si="7"/>
        <v>0</v>
      </c>
      <c r="O37" s="16">
        <f t="shared" si="5"/>
        <v>0</v>
      </c>
      <c r="P37" s="57" t="e">
        <f t="shared" si="6"/>
        <v>#DIV/0!</v>
      </c>
    </row>
    <row r="38" spans="1:16" ht="12.75" hidden="1">
      <c r="A38" s="16">
        <v>46</v>
      </c>
      <c r="B38" s="55"/>
      <c r="C38" s="16"/>
      <c r="M38" s="16">
        <f t="shared" si="4"/>
        <v>0</v>
      </c>
      <c r="N38" s="16">
        <f t="shared" si="7"/>
        <v>0</v>
      </c>
      <c r="O38" s="16">
        <f t="shared" si="5"/>
        <v>0</v>
      </c>
      <c r="P38" s="57" t="e">
        <f t="shared" si="6"/>
        <v>#DIV/0!</v>
      </c>
    </row>
    <row r="39" spans="1:16" ht="12.75" hidden="1">
      <c r="A39" s="16">
        <v>47</v>
      </c>
      <c r="B39" s="55"/>
      <c r="C39" s="16"/>
      <c r="M39" s="16">
        <f t="shared" si="4"/>
        <v>0</v>
      </c>
      <c r="N39" s="16">
        <f t="shared" si="7"/>
        <v>0</v>
      </c>
      <c r="O39" s="16">
        <f t="shared" si="5"/>
        <v>0</v>
      </c>
      <c r="P39" s="57" t="e">
        <f t="shared" si="6"/>
        <v>#DIV/0!</v>
      </c>
    </row>
    <row r="40" spans="1:16" ht="12.75" hidden="1">
      <c r="A40" s="16">
        <v>48</v>
      </c>
      <c r="B40" s="16"/>
      <c r="C40" s="16"/>
      <c r="M40" s="16">
        <f t="shared" si="4"/>
        <v>0</v>
      </c>
      <c r="N40" s="16">
        <f t="shared" si="7"/>
        <v>0</v>
      </c>
      <c r="O40" s="16">
        <f t="shared" si="5"/>
        <v>0</v>
      </c>
      <c r="P40" s="57" t="e">
        <f t="shared" si="6"/>
        <v>#DIV/0!</v>
      </c>
    </row>
    <row r="41" spans="1:16" ht="12.75" hidden="1">
      <c r="A41" s="16">
        <v>49</v>
      </c>
      <c r="B41" s="55"/>
      <c r="C41" s="16"/>
      <c r="M41" s="16">
        <f t="shared" si="4"/>
        <v>0</v>
      </c>
      <c r="N41" s="16">
        <f t="shared" si="7"/>
        <v>0</v>
      </c>
      <c r="O41" s="16">
        <f t="shared" si="5"/>
        <v>0</v>
      </c>
      <c r="P41" s="57" t="e">
        <f t="shared" si="6"/>
        <v>#DIV/0!</v>
      </c>
    </row>
    <row r="42" spans="1:16" ht="12.75" hidden="1">
      <c r="A42" s="16">
        <v>50</v>
      </c>
      <c r="B42" s="16"/>
      <c r="C42" s="16"/>
      <c r="M42" s="16">
        <f t="shared" si="4"/>
        <v>0</v>
      </c>
      <c r="N42" s="16">
        <f t="shared" si="7"/>
        <v>0</v>
      </c>
      <c r="O42" s="16">
        <f t="shared" si="5"/>
        <v>0</v>
      </c>
      <c r="P42" s="57" t="e">
        <f t="shared" si="6"/>
        <v>#DIV/0!</v>
      </c>
    </row>
    <row r="43" spans="1:16" ht="12.75" hidden="1">
      <c r="A43" s="16">
        <v>51</v>
      </c>
      <c r="B43" s="16"/>
      <c r="C43" s="16"/>
      <c r="M43" s="16">
        <f t="shared" si="4"/>
        <v>0</v>
      </c>
      <c r="N43" s="16">
        <f t="shared" si="7"/>
        <v>0</v>
      </c>
      <c r="O43" s="16">
        <f t="shared" si="5"/>
        <v>0</v>
      </c>
      <c r="P43" s="57" t="e">
        <f t="shared" si="6"/>
        <v>#DIV/0!</v>
      </c>
    </row>
    <row r="44" spans="1:16" ht="12.75" hidden="1">
      <c r="A44" s="16">
        <v>52</v>
      </c>
      <c r="B44" s="55"/>
      <c r="C44" s="16"/>
      <c r="M44" s="16">
        <f t="shared" si="4"/>
        <v>0</v>
      </c>
      <c r="N44" s="16">
        <f t="shared" si="7"/>
        <v>0</v>
      </c>
      <c r="O44" s="16">
        <f t="shared" si="5"/>
        <v>0</v>
      </c>
      <c r="P44" s="57" t="e">
        <f t="shared" si="6"/>
        <v>#DIV/0!</v>
      </c>
    </row>
    <row r="45" spans="1:16" ht="12.75" hidden="1">
      <c r="A45" s="16">
        <v>53</v>
      </c>
      <c r="B45" s="16"/>
      <c r="C45" s="16"/>
      <c r="M45" s="16">
        <f t="shared" si="4"/>
        <v>0</v>
      </c>
      <c r="N45" s="16">
        <f t="shared" si="7"/>
        <v>0</v>
      </c>
      <c r="O45" s="16">
        <f t="shared" si="5"/>
        <v>0</v>
      </c>
      <c r="P45" s="57" t="e">
        <f t="shared" si="6"/>
        <v>#DIV/0!</v>
      </c>
    </row>
    <row r="46" spans="1:16" ht="12.75" hidden="1">
      <c r="A46" s="16">
        <v>54</v>
      </c>
      <c r="B46" s="16"/>
      <c r="C46" s="16"/>
      <c r="M46" s="16">
        <f t="shared" si="4"/>
        <v>0</v>
      </c>
      <c r="N46" s="16">
        <f t="shared" si="7"/>
        <v>0</v>
      </c>
      <c r="O46" s="16">
        <f t="shared" si="5"/>
        <v>0</v>
      </c>
      <c r="P46" s="57" t="e">
        <f t="shared" si="6"/>
        <v>#DIV/0!</v>
      </c>
    </row>
    <row r="47" spans="1:16" ht="12.75" hidden="1">
      <c r="A47" s="16">
        <v>55</v>
      </c>
      <c r="B47" s="16"/>
      <c r="C47" s="16"/>
      <c r="M47" s="16">
        <f t="shared" si="4"/>
        <v>0</v>
      </c>
      <c r="N47" s="16">
        <f t="shared" si="7"/>
        <v>0</v>
      </c>
      <c r="O47" s="16">
        <f t="shared" si="5"/>
        <v>0</v>
      </c>
      <c r="P47" s="57" t="e">
        <f t="shared" si="6"/>
        <v>#DIV/0!</v>
      </c>
    </row>
    <row r="48" spans="1:16" ht="12.75" hidden="1">
      <c r="A48" s="16">
        <v>56</v>
      </c>
      <c r="B48" s="17"/>
      <c r="C48" s="17"/>
      <c r="M48" s="16">
        <f t="shared" si="4"/>
        <v>0</v>
      </c>
      <c r="N48" s="16">
        <f t="shared" si="7"/>
        <v>0</v>
      </c>
      <c r="O48" s="16">
        <f t="shared" si="5"/>
        <v>0</v>
      </c>
      <c r="P48" s="57" t="e">
        <f t="shared" si="6"/>
        <v>#DIV/0!</v>
      </c>
    </row>
    <row r="49" spans="1:16" ht="12.75" hidden="1">
      <c r="A49" s="16">
        <v>57</v>
      </c>
      <c r="B49" s="16"/>
      <c r="C49" s="16"/>
      <c r="M49" s="16">
        <f t="shared" si="4"/>
        <v>0</v>
      </c>
      <c r="N49" s="16">
        <f t="shared" si="7"/>
        <v>0</v>
      </c>
      <c r="O49" s="16">
        <f t="shared" si="5"/>
        <v>0</v>
      </c>
      <c r="P49" s="57" t="e">
        <f t="shared" si="6"/>
        <v>#DIV/0!</v>
      </c>
    </row>
    <row r="50" spans="1:16" ht="12.75" hidden="1">
      <c r="A50" s="16">
        <v>58</v>
      </c>
      <c r="B50" s="16"/>
      <c r="C50" s="16"/>
      <c r="M50" s="16">
        <f t="shared" si="4"/>
        <v>0</v>
      </c>
      <c r="N50" s="16">
        <f t="shared" si="7"/>
        <v>0</v>
      </c>
      <c r="O50" s="16">
        <f t="shared" si="5"/>
        <v>0</v>
      </c>
      <c r="P50" s="57" t="e">
        <f t="shared" si="6"/>
        <v>#DIV/0!</v>
      </c>
    </row>
    <row r="51" spans="1:16" ht="12.75" hidden="1">
      <c r="A51" s="16">
        <v>59</v>
      </c>
      <c r="B51" s="16"/>
      <c r="C51" s="16"/>
      <c r="M51" s="16">
        <f t="shared" si="4"/>
        <v>0</v>
      </c>
      <c r="N51" s="16">
        <f t="shared" si="7"/>
        <v>0</v>
      </c>
      <c r="O51" s="16">
        <f t="shared" si="5"/>
        <v>0</v>
      </c>
      <c r="P51" s="57" t="e">
        <f t="shared" si="6"/>
        <v>#DIV/0!</v>
      </c>
    </row>
    <row r="52" spans="1:16" ht="12.75" hidden="1">
      <c r="A52" s="16">
        <v>60</v>
      </c>
      <c r="B52" s="16"/>
      <c r="C52" s="16"/>
      <c r="M52" s="16">
        <f t="shared" si="4"/>
        <v>0</v>
      </c>
      <c r="N52" s="16">
        <f t="shared" si="7"/>
        <v>0</v>
      </c>
      <c r="O52" s="16">
        <f t="shared" si="5"/>
        <v>0</v>
      </c>
      <c r="P52" s="57" t="e">
        <f t="shared" si="6"/>
        <v>#DIV/0!</v>
      </c>
    </row>
    <row r="53" spans="1:16" ht="12.75" hidden="1">
      <c r="A53" s="16">
        <v>61</v>
      </c>
      <c r="B53" s="16"/>
      <c r="C53" s="16"/>
      <c r="M53" s="16">
        <f t="shared" si="4"/>
        <v>0</v>
      </c>
      <c r="N53" s="16">
        <f t="shared" si="7"/>
        <v>0</v>
      </c>
      <c r="O53" s="16">
        <f t="shared" si="5"/>
        <v>0</v>
      </c>
      <c r="P53" s="57" t="e">
        <f t="shared" si="6"/>
        <v>#DIV/0!</v>
      </c>
    </row>
    <row r="54" spans="1:16" ht="12.75" hidden="1">
      <c r="A54" s="16">
        <v>62</v>
      </c>
      <c r="B54" s="16"/>
      <c r="C54" s="16"/>
      <c r="M54" s="16">
        <f t="shared" si="4"/>
        <v>0</v>
      </c>
      <c r="N54" s="16">
        <f t="shared" si="7"/>
        <v>0</v>
      </c>
      <c r="O54" s="16">
        <f t="shared" si="5"/>
        <v>0</v>
      </c>
      <c r="P54" s="57" t="e">
        <f t="shared" si="6"/>
        <v>#DIV/0!</v>
      </c>
    </row>
    <row r="55" spans="1:16" ht="12.75" hidden="1">
      <c r="A55" s="16">
        <v>63</v>
      </c>
      <c r="B55" s="17"/>
      <c r="C55" s="16"/>
      <c r="M55" s="16">
        <f t="shared" si="4"/>
        <v>0</v>
      </c>
      <c r="N55" s="16">
        <f t="shared" si="7"/>
        <v>0</v>
      </c>
      <c r="O55" s="16">
        <f t="shared" si="5"/>
        <v>0</v>
      </c>
      <c r="P55" s="57" t="e">
        <f t="shared" si="6"/>
        <v>#DIV/0!</v>
      </c>
    </row>
    <row r="56" spans="1:16" ht="12.75" hidden="1">
      <c r="A56" s="16">
        <v>64</v>
      </c>
      <c r="B56" s="16"/>
      <c r="C56" s="16"/>
      <c r="M56" s="16">
        <f t="shared" si="4"/>
        <v>0</v>
      </c>
      <c r="N56" s="16">
        <f t="shared" si="7"/>
        <v>0</v>
      </c>
      <c r="O56" s="16">
        <f t="shared" si="5"/>
        <v>0</v>
      </c>
      <c r="P56" s="57" t="e">
        <f t="shared" si="6"/>
        <v>#DIV/0!</v>
      </c>
    </row>
    <row r="57" spans="1:16" ht="12.75" hidden="1">
      <c r="A57" s="16">
        <v>65</v>
      </c>
      <c r="B57" s="16"/>
      <c r="C57" s="16"/>
      <c r="M57" s="16">
        <f t="shared" si="4"/>
        <v>0</v>
      </c>
      <c r="N57" s="16">
        <f t="shared" si="7"/>
        <v>0</v>
      </c>
      <c r="O57" s="16">
        <f t="shared" si="5"/>
        <v>0</v>
      </c>
      <c r="P57" s="57" t="e">
        <f t="shared" si="6"/>
        <v>#DIV/0!</v>
      </c>
    </row>
    <row r="58" spans="1:16" ht="12.75" hidden="1">
      <c r="A58" s="16">
        <v>66</v>
      </c>
      <c r="B58" s="16"/>
      <c r="C58" s="16"/>
      <c r="M58" s="16">
        <f t="shared" si="4"/>
        <v>0</v>
      </c>
      <c r="N58" s="16">
        <f t="shared" si="7"/>
        <v>0</v>
      </c>
      <c r="O58" s="16">
        <f t="shared" si="5"/>
        <v>0</v>
      </c>
      <c r="P58" s="57" t="e">
        <f t="shared" si="6"/>
        <v>#DIV/0!</v>
      </c>
    </row>
    <row r="59" spans="1:16" ht="12.75" hidden="1">
      <c r="A59" s="16">
        <v>67</v>
      </c>
      <c r="B59" s="16"/>
      <c r="C59" s="16"/>
      <c r="M59" s="16">
        <f t="shared" si="4"/>
        <v>0</v>
      </c>
      <c r="N59" s="16">
        <f t="shared" si="7"/>
        <v>0</v>
      </c>
      <c r="O59" s="16">
        <f t="shared" si="5"/>
        <v>0</v>
      </c>
      <c r="P59" s="57" t="e">
        <f t="shared" si="6"/>
        <v>#DIV/0!</v>
      </c>
    </row>
    <row r="60" spans="1:16" ht="12.75" hidden="1">
      <c r="A60" s="16">
        <v>68</v>
      </c>
      <c r="B60" s="16"/>
      <c r="C60" s="16"/>
      <c r="M60" s="16">
        <f t="shared" si="4"/>
        <v>0</v>
      </c>
      <c r="N60" s="16">
        <f t="shared" si="7"/>
        <v>0</v>
      </c>
      <c r="O60" s="16">
        <f t="shared" si="5"/>
        <v>0</v>
      </c>
      <c r="P60" s="57" t="e">
        <f t="shared" si="6"/>
        <v>#DIV/0!</v>
      </c>
    </row>
    <row r="61" spans="1:16" ht="12.75" hidden="1">
      <c r="A61" s="16">
        <v>69</v>
      </c>
      <c r="B61" s="16"/>
      <c r="C61" s="16"/>
      <c r="M61" s="16">
        <f t="shared" si="4"/>
        <v>0</v>
      </c>
      <c r="N61" s="16">
        <f t="shared" si="7"/>
        <v>0</v>
      </c>
      <c r="O61" s="16">
        <f t="shared" si="5"/>
        <v>0</v>
      </c>
      <c r="P61" s="57" t="e">
        <f t="shared" si="6"/>
        <v>#DIV/0!</v>
      </c>
    </row>
    <row r="62" spans="1:16" ht="12.75" hidden="1">
      <c r="A62" s="16">
        <v>70</v>
      </c>
      <c r="B62" s="16"/>
      <c r="C62" s="16"/>
      <c r="M62" s="16">
        <f t="shared" si="4"/>
        <v>0</v>
      </c>
      <c r="N62" s="16">
        <f t="shared" si="7"/>
        <v>0</v>
      </c>
      <c r="O62" s="16">
        <f t="shared" si="5"/>
        <v>0</v>
      </c>
      <c r="P62" s="57" t="e">
        <f t="shared" si="6"/>
        <v>#DIV/0!</v>
      </c>
    </row>
    <row r="63" spans="1:16" ht="12.75" hidden="1">
      <c r="A63" s="16">
        <v>71</v>
      </c>
      <c r="B63" s="17"/>
      <c r="C63" s="16"/>
      <c r="M63" s="16">
        <f t="shared" si="4"/>
        <v>0</v>
      </c>
      <c r="N63" s="16">
        <f t="shared" si="7"/>
        <v>0</v>
      </c>
      <c r="O63" s="16">
        <f t="shared" si="5"/>
        <v>0</v>
      </c>
      <c r="P63" s="57" t="e">
        <f t="shared" si="6"/>
        <v>#DIV/0!</v>
      </c>
    </row>
    <row r="64" spans="1:16" ht="12.75" hidden="1">
      <c r="A64" s="16">
        <v>72</v>
      </c>
      <c r="B64" s="16"/>
      <c r="C64" s="16"/>
      <c r="M64" s="16">
        <f t="shared" si="4"/>
        <v>0</v>
      </c>
      <c r="N64" s="16">
        <f t="shared" si="7"/>
        <v>0</v>
      </c>
      <c r="O64" s="16">
        <f t="shared" si="5"/>
        <v>0</v>
      </c>
      <c r="P64" s="57" t="e">
        <f t="shared" si="6"/>
        <v>#DIV/0!</v>
      </c>
    </row>
    <row r="65" spans="1:16" ht="12.75" hidden="1">
      <c r="A65" s="16">
        <v>73</v>
      </c>
      <c r="B65" s="16"/>
      <c r="C65" s="16"/>
      <c r="M65" s="16">
        <f t="shared" si="4"/>
        <v>0</v>
      </c>
      <c r="N65" s="16">
        <f t="shared" si="7"/>
        <v>0</v>
      </c>
      <c r="O65" s="16">
        <f t="shared" si="5"/>
        <v>0</v>
      </c>
      <c r="P65" s="57" t="e">
        <f t="shared" si="6"/>
        <v>#DIV/0!</v>
      </c>
    </row>
    <row r="66" spans="1:16" ht="12.75" hidden="1">
      <c r="A66" s="16">
        <v>74</v>
      </c>
      <c r="B66" s="16"/>
      <c r="C66" s="16"/>
      <c r="M66" s="16">
        <f aca="true" t="shared" si="8" ref="M66:M97">SUM(D66:L66)</f>
        <v>0</v>
      </c>
      <c r="N66" s="16">
        <f t="shared" si="7"/>
        <v>0</v>
      </c>
      <c r="O66" s="16">
        <f aca="true" t="shared" si="9" ref="O66:O97">COUNT(D66:L66)</f>
        <v>0</v>
      </c>
      <c r="P66" s="57" t="e">
        <f aca="true" t="shared" si="10" ref="P66:P97">SUM(M66/O66)</f>
        <v>#DIV/0!</v>
      </c>
    </row>
    <row r="67" spans="1:16" ht="12.75" hidden="1">
      <c r="A67" s="16">
        <v>75</v>
      </c>
      <c r="B67" s="17"/>
      <c r="C67" s="17"/>
      <c r="M67" s="16">
        <f t="shared" si="8"/>
        <v>0</v>
      </c>
      <c r="N67" s="16">
        <f aca="true" t="shared" si="11" ref="N67:N98">IF(O67&gt;=6,SUM(LARGE(D67:L67,1),LARGE(D67:L67,2),LARGE(D67:L67,3),LARGE(D67:L67,4),LARGE(D67:L67,5),LARGE(D67:L67,6)),0)</f>
        <v>0</v>
      </c>
      <c r="O67" s="16">
        <f t="shared" si="9"/>
        <v>0</v>
      </c>
      <c r="P67" s="57" t="e">
        <f t="shared" si="10"/>
        <v>#DIV/0!</v>
      </c>
    </row>
    <row r="68" spans="1:16" ht="12.75" hidden="1">
      <c r="A68" s="16">
        <v>76</v>
      </c>
      <c r="B68" s="16"/>
      <c r="C68" s="16"/>
      <c r="M68" s="16">
        <f t="shared" si="8"/>
        <v>0</v>
      </c>
      <c r="N68" s="16">
        <f t="shared" si="11"/>
        <v>0</v>
      </c>
      <c r="O68" s="16">
        <f t="shared" si="9"/>
        <v>0</v>
      </c>
      <c r="P68" s="57" t="e">
        <f t="shared" si="10"/>
        <v>#DIV/0!</v>
      </c>
    </row>
    <row r="69" spans="1:16" ht="12.75" hidden="1">
      <c r="A69" s="16">
        <v>77</v>
      </c>
      <c r="B69" s="17"/>
      <c r="C69" s="16"/>
      <c r="M69" s="16">
        <f t="shared" si="8"/>
        <v>0</v>
      </c>
      <c r="N69" s="16">
        <f t="shared" si="11"/>
        <v>0</v>
      </c>
      <c r="O69" s="16">
        <f t="shared" si="9"/>
        <v>0</v>
      </c>
      <c r="P69" s="57" t="e">
        <f t="shared" si="10"/>
        <v>#DIV/0!</v>
      </c>
    </row>
    <row r="70" spans="1:16" ht="12.75" hidden="1">
      <c r="A70" s="16">
        <v>78</v>
      </c>
      <c r="B70" s="16"/>
      <c r="C70" s="16"/>
      <c r="M70" s="16">
        <f t="shared" si="8"/>
        <v>0</v>
      </c>
      <c r="N70" s="16">
        <f t="shared" si="11"/>
        <v>0</v>
      </c>
      <c r="O70" s="16">
        <f t="shared" si="9"/>
        <v>0</v>
      </c>
      <c r="P70" s="57" t="e">
        <f t="shared" si="10"/>
        <v>#DIV/0!</v>
      </c>
    </row>
    <row r="71" spans="1:16" ht="12.75" hidden="1">
      <c r="A71" s="16">
        <v>79</v>
      </c>
      <c r="B71" s="16"/>
      <c r="C71" s="16"/>
      <c r="M71" s="16">
        <f t="shared" si="8"/>
        <v>0</v>
      </c>
      <c r="N71" s="16">
        <f t="shared" si="11"/>
        <v>0</v>
      </c>
      <c r="O71" s="16">
        <f t="shared" si="9"/>
        <v>0</v>
      </c>
      <c r="P71" s="57" t="e">
        <f t="shared" si="10"/>
        <v>#DIV/0!</v>
      </c>
    </row>
    <row r="72" spans="1:16" ht="12.75" hidden="1">
      <c r="A72" s="16">
        <v>80</v>
      </c>
      <c r="B72" s="17"/>
      <c r="C72" s="16"/>
      <c r="M72" s="16">
        <f t="shared" si="8"/>
        <v>0</v>
      </c>
      <c r="N72" s="16">
        <f t="shared" si="11"/>
        <v>0</v>
      </c>
      <c r="O72" s="16">
        <f t="shared" si="9"/>
        <v>0</v>
      </c>
      <c r="P72" s="57" t="e">
        <f t="shared" si="10"/>
        <v>#DIV/0!</v>
      </c>
    </row>
    <row r="73" spans="1:16" ht="12.75" hidden="1">
      <c r="A73" s="16">
        <v>81</v>
      </c>
      <c r="B73" s="16"/>
      <c r="C73" s="16"/>
      <c r="M73" s="16">
        <f t="shared" si="8"/>
        <v>0</v>
      </c>
      <c r="N73" s="16">
        <f t="shared" si="11"/>
        <v>0</v>
      </c>
      <c r="O73" s="16">
        <f t="shared" si="9"/>
        <v>0</v>
      </c>
      <c r="P73" s="57" t="e">
        <f t="shared" si="10"/>
        <v>#DIV/0!</v>
      </c>
    </row>
    <row r="74" spans="1:16" ht="12.75" hidden="1">
      <c r="A74" s="16">
        <v>82</v>
      </c>
      <c r="B74" s="16"/>
      <c r="C74" s="16"/>
      <c r="M74" s="16">
        <f t="shared" si="8"/>
        <v>0</v>
      </c>
      <c r="N74" s="16">
        <f t="shared" si="11"/>
        <v>0</v>
      </c>
      <c r="O74" s="16">
        <f t="shared" si="9"/>
        <v>0</v>
      </c>
      <c r="P74" s="57" t="e">
        <f t="shared" si="10"/>
        <v>#DIV/0!</v>
      </c>
    </row>
    <row r="75" spans="1:16" ht="12.75" hidden="1">
      <c r="A75" s="16">
        <v>83</v>
      </c>
      <c r="B75" s="16"/>
      <c r="C75" s="16"/>
      <c r="M75" s="16">
        <f t="shared" si="8"/>
        <v>0</v>
      </c>
      <c r="N75" s="16">
        <f t="shared" si="11"/>
        <v>0</v>
      </c>
      <c r="O75" s="16">
        <f t="shared" si="9"/>
        <v>0</v>
      </c>
      <c r="P75" s="57" t="e">
        <f t="shared" si="10"/>
        <v>#DIV/0!</v>
      </c>
    </row>
    <row r="76" spans="1:16" ht="12.75" hidden="1">
      <c r="A76" s="16">
        <v>84</v>
      </c>
      <c r="B76" s="16"/>
      <c r="C76" s="16"/>
      <c r="M76" s="16">
        <f t="shared" si="8"/>
        <v>0</v>
      </c>
      <c r="N76" s="16">
        <f t="shared" si="11"/>
        <v>0</v>
      </c>
      <c r="O76" s="16">
        <f t="shared" si="9"/>
        <v>0</v>
      </c>
      <c r="P76" s="57" t="e">
        <f t="shared" si="10"/>
        <v>#DIV/0!</v>
      </c>
    </row>
    <row r="77" spans="1:16" ht="12.75" hidden="1">
      <c r="A77" s="16">
        <v>85</v>
      </c>
      <c r="B77" s="16"/>
      <c r="C77" s="16"/>
      <c r="M77" s="16">
        <f t="shared" si="8"/>
        <v>0</v>
      </c>
      <c r="N77" s="16">
        <f t="shared" si="11"/>
        <v>0</v>
      </c>
      <c r="O77" s="16">
        <f t="shared" si="9"/>
        <v>0</v>
      </c>
      <c r="P77" s="57" t="e">
        <f t="shared" si="10"/>
        <v>#DIV/0!</v>
      </c>
    </row>
    <row r="78" spans="1:16" ht="12.75" hidden="1">
      <c r="A78" s="16">
        <v>86</v>
      </c>
      <c r="B78" s="16"/>
      <c r="C78" s="16"/>
      <c r="M78" s="16">
        <f t="shared" si="8"/>
        <v>0</v>
      </c>
      <c r="N78" s="16">
        <f t="shared" si="11"/>
        <v>0</v>
      </c>
      <c r="O78" s="16">
        <f t="shared" si="9"/>
        <v>0</v>
      </c>
      <c r="P78" s="57" t="e">
        <f t="shared" si="10"/>
        <v>#DIV/0!</v>
      </c>
    </row>
    <row r="79" spans="1:16" ht="12.75" hidden="1">
      <c r="A79" s="16">
        <v>87</v>
      </c>
      <c r="B79" s="17"/>
      <c r="C79" s="16"/>
      <c r="M79" s="16">
        <f t="shared" si="8"/>
        <v>0</v>
      </c>
      <c r="N79" s="16">
        <f t="shared" si="11"/>
        <v>0</v>
      </c>
      <c r="O79" s="16">
        <f t="shared" si="9"/>
        <v>0</v>
      </c>
      <c r="P79" s="57" t="e">
        <f t="shared" si="10"/>
        <v>#DIV/0!</v>
      </c>
    </row>
    <row r="80" spans="1:16" ht="12.75" hidden="1">
      <c r="A80" s="16">
        <v>88</v>
      </c>
      <c r="B80" s="16"/>
      <c r="C80" s="16"/>
      <c r="M80" s="16">
        <f t="shared" si="8"/>
        <v>0</v>
      </c>
      <c r="N80" s="16">
        <f t="shared" si="11"/>
        <v>0</v>
      </c>
      <c r="O80" s="16">
        <f t="shared" si="9"/>
        <v>0</v>
      </c>
      <c r="P80" s="57" t="e">
        <f t="shared" si="10"/>
        <v>#DIV/0!</v>
      </c>
    </row>
    <row r="81" spans="1:16" ht="12.75" hidden="1">
      <c r="A81" s="16">
        <v>89</v>
      </c>
      <c r="B81" s="16"/>
      <c r="C81" s="16"/>
      <c r="M81" s="16">
        <f t="shared" si="8"/>
        <v>0</v>
      </c>
      <c r="N81" s="16">
        <f t="shared" si="11"/>
        <v>0</v>
      </c>
      <c r="O81" s="16">
        <f t="shared" si="9"/>
        <v>0</v>
      </c>
      <c r="P81" s="57" t="e">
        <f t="shared" si="10"/>
        <v>#DIV/0!</v>
      </c>
    </row>
    <row r="82" spans="1:16" ht="12.75" hidden="1">
      <c r="A82" s="16">
        <v>90</v>
      </c>
      <c r="B82" s="16"/>
      <c r="C82" s="16"/>
      <c r="M82" s="16">
        <f t="shared" si="8"/>
        <v>0</v>
      </c>
      <c r="N82" s="16">
        <f t="shared" si="11"/>
        <v>0</v>
      </c>
      <c r="O82" s="16">
        <f t="shared" si="9"/>
        <v>0</v>
      </c>
      <c r="P82" s="57" t="e">
        <f t="shared" si="10"/>
        <v>#DIV/0!</v>
      </c>
    </row>
    <row r="83" spans="1:16" ht="12.75" hidden="1">
      <c r="A83" s="16">
        <v>91</v>
      </c>
      <c r="B83" s="17"/>
      <c r="C83" s="16"/>
      <c r="M83" s="16">
        <f t="shared" si="8"/>
        <v>0</v>
      </c>
      <c r="N83" s="16">
        <f t="shared" si="11"/>
        <v>0</v>
      </c>
      <c r="O83" s="16">
        <f t="shared" si="9"/>
        <v>0</v>
      </c>
      <c r="P83" s="57" t="e">
        <f t="shared" si="10"/>
        <v>#DIV/0!</v>
      </c>
    </row>
    <row r="84" spans="1:16" ht="12.75" hidden="1">
      <c r="A84" s="16">
        <v>92</v>
      </c>
      <c r="B84" s="16"/>
      <c r="C84" s="16"/>
      <c r="M84" s="16">
        <f t="shared" si="8"/>
        <v>0</v>
      </c>
      <c r="N84" s="16">
        <f t="shared" si="11"/>
        <v>0</v>
      </c>
      <c r="O84" s="16">
        <f t="shared" si="9"/>
        <v>0</v>
      </c>
      <c r="P84" s="57" t="e">
        <f t="shared" si="10"/>
        <v>#DIV/0!</v>
      </c>
    </row>
    <row r="85" spans="1:16" ht="12.75" hidden="1">
      <c r="A85" s="16">
        <v>93</v>
      </c>
      <c r="B85" s="16"/>
      <c r="C85" s="16"/>
      <c r="M85" s="16">
        <f t="shared" si="8"/>
        <v>0</v>
      </c>
      <c r="N85" s="16">
        <f t="shared" si="11"/>
        <v>0</v>
      </c>
      <c r="O85" s="16">
        <f t="shared" si="9"/>
        <v>0</v>
      </c>
      <c r="P85" s="57" t="e">
        <f t="shared" si="10"/>
        <v>#DIV/0!</v>
      </c>
    </row>
    <row r="86" spans="1:16" ht="12.75" hidden="1">
      <c r="A86" s="16">
        <v>94</v>
      </c>
      <c r="B86" s="16"/>
      <c r="C86" s="16"/>
      <c r="M86" s="16">
        <f t="shared" si="8"/>
        <v>0</v>
      </c>
      <c r="N86" s="16">
        <f t="shared" si="11"/>
        <v>0</v>
      </c>
      <c r="O86" s="16">
        <f t="shared" si="9"/>
        <v>0</v>
      </c>
      <c r="P86" s="57" t="e">
        <f t="shared" si="10"/>
        <v>#DIV/0!</v>
      </c>
    </row>
    <row r="87" spans="1:16" ht="12.75" hidden="1">
      <c r="A87" s="16">
        <v>95</v>
      </c>
      <c r="B87" s="16"/>
      <c r="C87" s="16"/>
      <c r="M87" s="16">
        <f t="shared" si="8"/>
        <v>0</v>
      </c>
      <c r="N87" s="16">
        <f t="shared" si="11"/>
        <v>0</v>
      </c>
      <c r="O87" s="16">
        <f t="shared" si="9"/>
        <v>0</v>
      </c>
      <c r="P87" s="57" t="e">
        <f t="shared" si="10"/>
        <v>#DIV/0!</v>
      </c>
    </row>
    <row r="88" spans="1:16" ht="12.75">
      <c r="A88" s="16">
        <v>32</v>
      </c>
      <c r="B88" s="16" t="s">
        <v>95</v>
      </c>
      <c r="C88" s="16" t="s">
        <v>10</v>
      </c>
      <c r="E88" s="16">
        <v>110</v>
      </c>
      <c r="F88" s="16">
        <v>119</v>
      </c>
      <c r="H88" s="16">
        <v>106</v>
      </c>
      <c r="I88" s="16">
        <v>113</v>
      </c>
      <c r="J88" s="16">
        <v>128</v>
      </c>
      <c r="K88" s="16">
        <v>147</v>
      </c>
      <c r="L88" s="16">
        <v>134</v>
      </c>
      <c r="M88" s="16">
        <f t="shared" si="8"/>
        <v>857</v>
      </c>
      <c r="N88" s="16">
        <f t="shared" si="11"/>
        <v>751</v>
      </c>
      <c r="O88" s="16">
        <f t="shared" si="9"/>
        <v>7</v>
      </c>
      <c r="P88" s="57">
        <f t="shared" si="10"/>
        <v>122.42857142857143</v>
      </c>
    </row>
    <row r="89" spans="1:16" ht="12.75">
      <c r="A89" s="16">
        <v>33</v>
      </c>
      <c r="B89" s="16" t="s">
        <v>158</v>
      </c>
      <c r="C89" s="16" t="s">
        <v>38</v>
      </c>
      <c r="G89" s="16">
        <v>157</v>
      </c>
      <c r="H89" s="16">
        <v>102</v>
      </c>
      <c r="J89" s="16">
        <v>124</v>
      </c>
      <c r="K89" s="16">
        <v>102</v>
      </c>
      <c r="L89" s="16">
        <v>126</v>
      </c>
      <c r="M89" s="16">
        <f t="shared" si="8"/>
        <v>611</v>
      </c>
      <c r="N89" s="16">
        <f t="shared" si="11"/>
        <v>0</v>
      </c>
      <c r="O89" s="16">
        <f t="shared" si="9"/>
        <v>5</v>
      </c>
      <c r="P89" s="57">
        <f t="shared" si="10"/>
        <v>122.2</v>
      </c>
    </row>
    <row r="90" spans="1:16" ht="12.75">
      <c r="A90" s="16">
        <v>34</v>
      </c>
      <c r="B90" s="16" t="s">
        <v>154</v>
      </c>
      <c r="C90" s="16" t="s">
        <v>11</v>
      </c>
      <c r="H90" s="16">
        <v>121</v>
      </c>
      <c r="M90" s="16">
        <f t="shared" si="8"/>
        <v>121</v>
      </c>
      <c r="N90" s="16">
        <f t="shared" si="11"/>
        <v>0</v>
      </c>
      <c r="O90" s="16">
        <f t="shared" si="9"/>
        <v>1</v>
      </c>
      <c r="P90" s="57">
        <f t="shared" si="10"/>
        <v>121</v>
      </c>
    </row>
    <row r="91" spans="1:16" ht="12.75">
      <c r="A91" s="16">
        <v>35</v>
      </c>
      <c r="B91" s="16" t="s">
        <v>150</v>
      </c>
      <c r="C91" s="16" t="s">
        <v>39</v>
      </c>
      <c r="G91" s="16">
        <v>149</v>
      </c>
      <c r="H91" s="16">
        <v>114</v>
      </c>
      <c r="I91" s="16">
        <v>138</v>
      </c>
      <c r="J91" s="16">
        <v>112</v>
      </c>
      <c r="K91" s="16">
        <v>86</v>
      </c>
      <c r="L91" s="16">
        <v>124</v>
      </c>
      <c r="M91" s="16">
        <f t="shared" si="8"/>
        <v>723</v>
      </c>
      <c r="N91" s="16">
        <f t="shared" si="11"/>
        <v>723</v>
      </c>
      <c r="O91" s="16">
        <f t="shared" si="9"/>
        <v>6</v>
      </c>
      <c r="P91" s="57">
        <f t="shared" si="10"/>
        <v>120.5</v>
      </c>
    </row>
    <row r="92" spans="1:16" ht="12.75">
      <c r="A92" s="16">
        <v>36</v>
      </c>
      <c r="B92" s="16" t="s">
        <v>97</v>
      </c>
      <c r="C92" s="16" t="s">
        <v>38</v>
      </c>
      <c r="D92" s="16">
        <v>91</v>
      </c>
      <c r="F92" s="16">
        <v>104</v>
      </c>
      <c r="G92" s="16">
        <v>127</v>
      </c>
      <c r="H92" s="16">
        <v>126</v>
      </c>
      <c r="I92" s="16">
        <v>127</v>
      </c>
      <c r="J92" s="16">
        <v>130</v>
      </c>
      <c r="K92" s="16">
        <v>122</v>
      </c>
      <c r="L92" s="16">
        <v>125</v>
      </c>
      <c r="M92" s="16">
        <f t="shared" si="8"/>
        <v>952</v>
      </c>
      <c r="N92" s="16">
        <f t="shared" si="11"/>
        <v>757</v>
      </c>
      <c r="O92" s="16">
        <f t="shared" si="9"/>
        <v>8</v>
      </c>
      <c r="P92" s="57">
        <f t="shared" si="10"/>
        <v>119</v>
      </c>
    </row>
    <row r="93" spans="1:16" ht="12.75">
      <c r="A93" s="16">
        <v>37</v>
      </c>
      <c r="B93" s="16" t="s">
        <v>109</v>
      </c>
      <c r="C93" s="16" t="s">
        <v>13</v>
      </c>
      <c r="E93" s="16">
        <v>86</v>
      </c>
      <c r="G93" s="16">
        <v>133</v>
      </c>
      <c r="H93" s="16">
        <v>107</v>
      </c>
      <c r="I93" s="16">
        <v>128</v>
      </c>
      <c r="J93" s="16">
        <v>142</v>
      </c>
      <c r="K93" s="16">
        <v>105</v>
      </c>
      <c r="L93" s="16">
        <v>127</v>
      </c>
      <c r="M93" s="16">
        <f t="shared" si="8"/>
        <v>828</v>
      </c>
      <c r="N93" s="16">
        <f t="shared" si="11"/>
        <v>742</v>
      </c>
      <c r="O93" s="16">
        <f t="shared" si="9"/>
        <v>7</v>
      </c>
      <c r="P93" s="57">
        <f t="shared" si="10"/>
        <v>118.28571428571429</v>
      </c>
    </row>
    <row r="94" spans="1:16" ht="12.75">
      <c r="A94" s="16">
        <v>38</v>
      </c>
      <c r="B94" s="16" t="s">
        <v>111</v>
      </c>
      <c r="C94" s="16" t="s">
        <v>10</v>
      </c>
      <c r="D94" s="16">
        <v>151</v>
      </c>
      <c r="E94" s="16">
        <v>107</v>
      </c>
      <c r="K94" s="16">
        <v>115</v>
      </c>
      <c r="L94" s="16">
        <v>98</v>
      </c>
      <c r="M94" s="16">
        <f t="shared" si="8"/>
        <v>471</v>
      </c>
      <c r="N94" s="16">
        <f t="shared" si="11"/>
        <v>0</v>
      </c>
      <c r="O94" s="16">
        <f t="shared" si="9"/>
        <v>4</v>
      </c>
      <c r="P94" s="57">
        <f t="shared" si="10"/>
        <v>117.75</v>
      </c>
    </row>
    <row r="95" spans="1:16" ht="12.75">
      <c r="A95" s="16">
        <v>39</v>
      </c>
      <c r="B95" s="16" t="s">
        <v>90</v>
      </c>
      <c r="C95" s="16" t="s">
        <v>12</v>
      </c>
      <c r="D95" s="16">
        <v>121</v>
      </c>
      <c r="E95" s="16">
        <v>131</v>
      </c>
      <c r="F95" s="16">
        <v>112</v>
      </c>
      <c r="G95" s="16">
        <v>143</v>
      </c>
      <c r="H95" s="16">
        <v>112</v>
      </c>
      <c r="J95" s="16">
        <v>120</v>
      </c>
      <c r="K95" s="16">
        <v>79</v>
      </c>
      <c r="M95" s="16">
        <f t="shared" si="8"/>
        <v>818</v>
      </c>
      <c r="N95" s="16">
        <f t="shared" si="11"/>
        <v>739</v>
      </c>
      <c r="O95" s="16">
        <f t="shared" si="9"/>
        <v>7</v>
      </c>
      <c r="P95" s="57">
        <f t="shared" si="10"/>
        <v>116.85714285714286</v>
      </c>
    </row>
    <row r="96" spans="1:16" ht="12.75">
      <c r="A96" s="16">
        <v>40</v>
      </c>
      <c r="B96" s="16" t="s">
        <v>145</v>
      </c>
      <c r="C96" s="16" t="s">
        <v>12</v>
      </c>
      <c r="D96" s="16">
        <v>104</v>
      </c>
      <c r="F96" s="16">
        <v>117</v>
      </c>
      <c r="G96" s="16">
        <v>125</v>
      </c>
      <c r="H96" s="16">
        <v>129</v>
      </c>
      <c r="I96" s="16">
        <v>102</v>
      </c>
      <c r="L96" s="16">
        <v>112</v>
      </c>
      <c r="M96" s="16">
        <f t="shared" si="8"/>
        <v>689</v>
      </c>
      <c r="N96" s="16">
        <f t="shared" si="11"/>
        <v>689</v>
      </c>
      <c r="O96" s="16">
        <f t="shared" si="9"/>
        <v>6</v>
      </c>
      <c r="P96" s="57">
        <f t="shared" si="10"/>
        <v>114.83333333333333</v>
      </c>
    </row>
    <row r="97" spans="1:16" ht="12.75">
      <c r="A97" s="16">
        <v>41</v>
      </c>
      <c r="B97" s="16" t="s">
        <v>69</v>
      </c>
      <c r="C97" s="16" t="s">
        <v>10</v>
      </c>
      <c r="D97" s="16">
        <v>129</v>
      </c>
      <c r="G97" s="16">
        <v>99</v>
      </c>
      <c r="H97" s="16">
        <v>109</v>
      </c>
      <c r="I97" s="16">
        <v>136</v>
      </c>
      <c r="J97" s="16">
        <v>95</v>
      </c>
      <c r="M97" s="16">
        <f t="shared" si="8"/>
        <v>568</v>
      </c>
      <c r="N97" s="16">
        <f t="shared" si="11"/>
        <v>0</v>
      </c>
      <c r="O97" s="16">
        <f t="shared" si="9"/>
        <v>5</v>
      </c>
      <c r="P97" s="57">
        <f t="shared" si="10"/>
        <v>113.6</v>
      </c>
    </row>
    <row r="98" spans="1:16" ht="12.75">
      <c r="A98" s="16">
        <v>42</v>
      </c>
      <c r="B98" s="16" t="s">
        <v>103</v>
      </c>
      <c r="C98" s="16" t="s">
        <v>65</v>
      </c>
      <c r="D98" s="16">
        <v>131</v>
      </c>
      <c r="E98" s="16">
        <v>125</v>
      </c>
      <c r="F98" s="16">
        <v>102</v>
      </c>
      <c r="G98" s="16">
        <v>98</v>
      </c>
      <c r="H98" s="16">
        <v>107</v>
      </c>
      <c r="I98" s="16">
        <v>128</v>
      </c>
      <c r="J98" s="16">
        <v>90</v>
      </c>
      <c r="K98" s="16">
        <v>121</v>
      </c>
      <c r="L98" s="16">
        <v>116</v>
      </c>
      <c r="M98" s="16">
        <f aca="true" t="shared" si="12" ref="M98:M113">SUM(D98:L98)</f>
        <v>1018</v>
      </c>
      <c r="N98" s="16">
        <f t="shared" si="11"/>
        <v>728</v>
      </c>
      <c r="O98" s="16">
        <f aca="true" t="shared" si="13" ref="O98:O113">COUNT(D98:L98)</f>
        <v>9</v>
      </c>
      <c r="P98" s="57">
        <f aca="true" t="shared" si="14" ref="P98:P113">SUM(M98/O98)</f>
        <v>113.11111111111111</v>
      </c>
    </row>
    <row r="99" spans="1:16" ht="12.75">
      <c r="A99" s="16">
        <v>43</v>
      </c>
      <c r="B99" s="16" t="s">
        <v>107</v>
      </c>
      <c r="C99" s="16" t="s">
        <v>39</v>
      </c>
      <c r="D99" s="16">
        <v>83</v>
      </c>
      <c r="J99" s="16">
        <v>159</v>
      </c>
      <c r="K99" s="16">
        <v>135</v>
      </c>
      <c r="L99" s="16">
        <v>75</v>
      </c>
      <c r="M99" s="16">
        <f t="shared" si="12"/>
        <v>452</v>
      </c>
      <c r="N99" s="16">
        <f aca="true" t="shared" si="15" ref="N99:N113">IF(O99&gt;=6,SUM(LARGE(D99:L99,1),LARGE(D99:L99,2),LARGE(D99:L99,3),LARGE(D99:L99,4),LARGE(D99:L99,5),LARGE(D99:L99,6)),0)</f>
        <v>0</v>
      </c>
      <c r="O99" s="16">
        <f t="shared" si="13"/>
        <v>4</v>
      </c>
      <c r="P99" s="57">
        <f t="shared" si="14"/>
        <v>113</v>
      </c>
    </row>
    <row r="100" spans="1:16" ht="12.75">
      <c r="A100" s="16">
        <v>44</v>
      </c>
      <c r="B100" s="16" t="s">
        <v>105</v>
      </c>
      <c r="C100" s="16" t="s">
        <v>66</v>
      </c>
      <c r="D100" s="16">
        <v>90</v>
      </c>
      <c r="E100" s="16">
        <v>116</v>
      </c>
      <c r="F100" s="16">
        <v>126</v>
      </c>
      <c r="M100" s="16">
        <f t="shared" si="12"/>
        <v>332</v>
      </c>
      <c r="N100" s="16">
        <f t="shared" si="15"/>
        <v>0</v>
      </c>
      <c r="O100" s="16">
        <f t="shared" si="13"/>
        <v>3</v>
      </c>
      <c r="P100" s="57">
        <f t="shared" si="14"/>
        <v>110.66666666666667</v>
      </c>
    </row>
    <row r="101" spans="1:16" ht="12.75">
      <c r="A101" s="16">
        <v>45</v>
      </c>
      <c r="B101" s="16" t="s">
        <v>71</v>
      </c>
      <c r="C101" s="16" t="s">
        <v>38</v>
      </c>
      <c r="E101" s="16">
        <v>76</v>
      </c>
      <c r="F101" s="16">
        <v>116</v>
      </c>
      <c r="H101" s="16">
        <v>116</v>
      </c>
      <c r="I101" s="16">
        <v>122</v>
      </c>
      <c r="J101" s="16">
        <v>134</v>
      </c>
      <c r="K101" s="16">
        <v>118</v>
      </c>
      <c r="L101" s="16">
        <v>87</v>
      </c>
      <c r="M101" s="16">
        <f t="shared" si="12"/>
        <v>769</v>
      </c>
      <c r="N101" s="16">
        <f t="shared" si="15"/>
        <v>693</v>
      </c>
      <c r="O101" s="16">
        <f t="shared" si="13"/>
        <v>7</v>
      </c>
      <c r="P101" s="57">
        <f t="shared" si="14"/>
        <v>109.85714285714286</v>
      </c>
    </row>
    <row r="102" spans="1:16" ht="12.75">
      <c r="A102" s="16">
        <v>46</v>
      </c>
      <c r="B102" s="16" t="s">
        <v>82</v>
      </c>
      <c r="C102" s="16" t="s">
        <v>11</v>
      </c>
      <c r="D102" s="16">
        <v>93</v>
      </c>
      <c r="H102" s="16">
        <v>123</v>
      </c>
      <c r="I102" s="16">
        <v>110</v>
      </c>
      <c r="M102" s="16">
        <f t="shared" si="12"/>
        <v>326</v>
      </c>
      <c r="N102" s="16">
        <f t="shared" si="15"/>
        <v>0</v>
      </c>
      <c r="O102" s="16">
        <f t="shared" si="13"/>
        <v>3</v>
      </c>
      <c r="P102" s="57">
        <f t="shared" si="14"/>
        <v>108.66666666666667</v>
      </c>
    </row>
    <row r="103" spans="1:16" ht="12.75">
      <c r="A103" s="16">
        <v>47</v>
      </c>
      <c r="B103" s="16" t="s">
        <v>137</v>
      </c>
      <c r="C103" s="16" t="s">
        <v>11</v>
      </c>
      <c r="E103" s="16">
        <v>100</v>
      </c>
      <c r="F103" s="16">
        <v>117</v>
      </c>
      <c r="M103" s="16">
        <f t="shared" si="12"/>
        <v>217</v>
      </c>
      <c r="N103" s="16">
        <f t="shared" si="15"/>
        <v>0</v>
      </c>
      <c r="O103" s="16">
        <f t="shared" si="13"/>
        <v>2</v>
      </c>
      <c r="P103" s="57">
        <f t="shared" si="14"/>
        <v>108.5</v>
      </c>
    </row>
    <row r="104" spans="1:16" ht="12.75">
      <c r="A104" s="16">
        <v>48</v>
      </c>
      <c r="B104" s="17" t="s">
        <v>101</v>
      </c>
      <c r="C104" s="16" t="s">
        <v>38</v>
      </c>
      <c r="D104" s="16">
        <v>117</v>
      </c>
      <c r="E104" s="16">
        <v>121</v>
      </c>
      <c r="F104" s="16">
        <v>84</v>
      </c>
      <c r="H104" s="16">
        <v>110</v>
      </c>
      <c r="I104" s="16">
        <v>118</v>
      </c>
      <c r="J104" s="16">
        <v>99</v>
      </c>
      <c r="K104" s="16">
        <v>118</v>
      </c>
      <c r="L104" s="16">
        <v>101</v>
      </c>
      <c r="M104" s="16">
        <f t="shared" si="12"/>
        <v>868</v>
      </c>
      <c r="N104" s="16">
        <f t="shared" si="15"/>
        <v>685</v>
      </c>
      <c r="O104" s="16">
        <f t="shared" si="13"/>
        <v>8</v>
      </c>
      <c r="P104" s="57">
        <f t="shared" si="14"/>
        <v>108.5</v>
      </c>
    </row>
    <row r="105" spans="1:16" ht="12.75">
      <c r="A105" s="16">
        <v>49</v>
      </c>
      <c r="B105" s="16" t="s">
        <v>87</v>
      </c>
      <c r="C105" s="16" t="s">
        <v>65</v>
      </c>
      <c r="D105" s="16">
        <v>91</v>
      </c>
      <c r="E105" s="16">
        <v>133</v>
      </c>
      <c r="F105" s="16">
        <v>137</v>
      </c>
      <c r="G105" s="16">
        <v>112</v>
      </c>
      <c r="H105" s="16">
        <v>90</v>
      </c>
      <c r="I105" s="16">
        <v>104</v>
      </c>
      <c r="J105" s="16">
        <v>82</v>
      </c>
      <c r="K105" s="16">
        <v>101</v>
      </c>
      <c r="L105" s="16">
        <v>122</v>
      </c>
      <c r="M105" s="16">
        <f t="shared" si="12"/>
        <v>972</v>
      </c>
      <c r="N105" s="16">
        <f t="shared" si="15"/>
        <v>709</v>
      </c>
      <c r="O105" s="16">
        <f t="shared" si="13"/>
        <v>9</v>
      </c>
      <c r="P105" s="57">
        <f t="shared" si="14"/>
        <v>108</v>
      </c>
    </row>
    <row r="106" spans="1:16" ht="12.75">
      <c r="A106" s="16">
        <v>50</v>
      </c>
      <c r="B106" s="16" t="s">
        <v>129</v>
      </c>
      <c r="C106" s="16" t="s">
        <v>38</v>
      </c>
      <c r="D106" s="16">
        <v>127</v>
      </c>
      <c r="E106" s="16">
        <v>123</v>
      </c>
      <c r="F106" s="16">
        <v>102</v>
      </c>
      <c r="G106" s="16">
        <v>83</v>
      </c>
      <c r="I106" s="16">
        <v>91</v>
      </c>
      <c r="M106" s="16">
        <f t="shared" si="12"/>
        <v>526</v>
      </c>
      <c r="N106" s="16">
        <f t="shared" si="15"/>
        <v>0</v>
      </c>
      <c r="O106" s="16">
        <f t="shared" si="13"/>
        <v>5</v>
      </c>
      <c r="P106" s="57">
        <f t="shared" si="14"/>
        <v>105.2</v>
      </c>
    </row>
    <row r="107" spans="1:16" ht="12.75">
      <c r="A107" s="16">
        <v>51</v>
      </c>
      <c r="B107" s="16" t="s">
        <v>54</v>
      </c>
      <c r="C107" s="16" t="s">
        <v>66</v>
      </c>
      <c r="D107" s="16">
        <v>140</v>
      </c>
      <c r="E107" s="16">
        <v>77</v>
      </c>
      <c r="F107" s="16">
        <v>94</v>
      </c>
      <c r="M107" s="16">
        <f t="shared" si="12"/>
        <v>311</v>
      </c>
      <c r="N107" s="16">
        <f t="shared" si="15"/>
        <v>0</v>
      </c>
      <c r="O107" s="16">
        <f t="shared" si="13"/>
        <v>3</v>
      </c>
      <c r="P107" s="57">
        <f t="shared" si="14"/>
        <v>103.66666666666667</v>
      </c>
    </row>
    <row r="108" spans="1:16" ht="12.75">
      <c r="A108" s="16">
        <v>52</v>
      </c>
      <c r="B108" s="16" t="s">
        <v>92</v>
      </c>
      <c r="C108" s="16" t="s">
        <v>13</v>
      </c>
      <c r="F108" s="16">
        <v>109</v>
      </c>
      <c r="H108" s="16">
        <v>87</v>
      </c>
      <c r="I108" s="16">
        <v>107</v>
      </c>
      <c r="M108" s="16">
        <f t="shared" si="12"/>
        <v>303</v>
      </c>
      <c r="N108" s="16">
        <f t="shared" si="15"/>
        <v>0</v>
      </c>
      <c r="O108" s="16">
        <f t="shared" si="13"/>
        <v>3</v>
      </c>
      <c r="P108" s="57">
        <f t="shared" si="14"/>
        <v>101</v>
      </c>
    </row>
    <row r="109" spans="1:16" ht="12.75">
      <c r="A109" s="16">
        <v>53</v>
      </c>
      <c r="B109" s="16" t="s">
        <v>74</v>
      </c>
      <c r="C109" s="16" t="s">
        <v>39</v>
      </c>
      <c r="E109" s="16">
        <v>130</v>
      </c>
      <c r="F109" s="16">
        <v>86</v>
      </c>
      <c r="G109" s="16">
        <v>70</v>
      </c>
      <c r="H109" s="16">
        <v>105</v>
      </c>
      <c r="I109" s="16">
        <v>103</v>
      </c>
      <c r="J109" s="16">
        <v>90</v>
      </c>
      <c r="K109" s="16">
        <v>87</v>
      </c>
      <c r="L109" s="16">
        <v>122</v>
      </c>
      <c r="M109" s="16">
        <f t="shared" si="12"/>
        <v>793</v>
      </c>
      <c r="N109" s="16">
        <f t="shared" si="15"/>
        <v>637</v>
      </c>
      <c r="O109" s="16">
        <f t="shared" si="13"/>
        <v>8</v>
      </c>
      <c r="P109" s="57">
        <f t="shared" si="14"/>
        <v>99.125</v>
      </c>
    </row>
    <row r="110" spans="1:16" ht="12.75">
      <c r="A110" s="16">
        <v>54</v>
      </c>
      <c r="B110" s="16" t="s">
        <v>60</v>
      </c>
      <c r="C110" s="16" t="s">
        <v>65</v>
      </c>
      <c r="D110" s="16">
        <v>94</v>
      </c>
      <c r="M110" s="16">
        <f t="shared" si="12"/>
        <v>94</v>
      </c>
      <c r="N110" s="16">
        <f t="shared" si="15"/>
        <v>0</v>
      </c>
      <c r="O110" s="16">
        <f t="shared" si="13"/>
        <v>1</v>
      </c>
      <c r="P110" s="57">
        <f t="shared" si="14"/>
        <v>94</v>
      </c>
    </row>
    <row r="111" spans="1:16" ht="12.75">
      <c r="A111" s="16">
        <v>55</v>
      </c>
      <c r="B111" s="16" t="s">
        <v>174</v>
      </c>
      <c r="C111" s="16" t="s">
        <v>38</v>
      </c>
      <c r="L111" s="16">
        <v>94</v>
      </c>
      <c r="M111" s="16">
        <f t="shared" si="12"/>
        <v>94</v>
      </c>
      <c r="N111" s="16">
        <f t="shared" si="15"/>
        <v>0</v>
      </c>
      <c r="O111" s="16">
        <f t="shared" si="13"/>
        <v>1</v>
      </c>
      <c r="P111" s="57">
        <f t="shared" si="14"/>
        <v>94</v>
      </c>
    </row>
    <row r="112" spans="1:16" ht="12.75">
      <c r="A112" s="16">
        <v>56</v>
      </c>
      <c r="B112" s="16" t="s">
        <v>96</v>
      </c>
      <c r="C112" s="16" t="s">
        <v>38</v>
      </c>
      <c r="D112" s="16">
        <v>92</v>
      </c>
      <c r="E112" s="16">
        <v>68</v>
      </c>
      <c r="M112" s="16">
        <f t="shared" si="12"/>
        <v>160</v>
      </c>
      <c r="N112" s="16">
        <f t="shared" si="15"/>
        <v>0</v>
      </c>
      <c r="O112" s="16">
        <f t="shared" si="13"/>
        <v>2</v>
      </c>
      <c r="P112" s="57">
        <f t="shared" si="14"/>
        <v>80</v>
      </c>
    </row>
    <row r="113" spans="1:16" ht="12.75">
      <c r="A113" s="16">
        <v>57</v>
      </c>
      <c r="B113" s="16" t="s">
        <v>70</v>
      </c>
      <c r="C113" s="16" t="s">
        <v>10</v>
      </c>
      <c r="F113" s="16">
        <v>74</v>
      </c>
      <c r="G113" s="16">
        <v>81</v>
      </c>
      <c r="M113" s="16">
        <f t="shared" si="12"/>
        <v>155</v>
      </c>
      <c r="N113" s="16">
        <f t="shared" si="15"/>
        <v>0</v>
      </c>
      <c r="O113" s="16">
        <f t="shared" si="13"/>
        <v>2</v>
      </c>
      <c r="P113" s="57">
        <f t="shared" si="14"/>
        <v>77.5</v>
      </c>
    </row>
    <row r="114" ht="11.2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9">
      <selection activeCell="A1" sqref="A1:IV16384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63</v>
      </c>
    </row>
    <row r="3" spans="1:12" ht="25.5" customHeight="1">
      <c r="A3" s="37" t="s">
        <v>0</v>
      </c>
      <c r="B3" s="46" t="s">
        <v>14</v>
      </c>
      <c r="C3" s="45" t="s">
        <v>64</v>
      </c>
      <c r="D3" s="46" t="s">
        <v>115</v>
      </c>
      <c r="E3" s="67" t="s">
        <v>16</v>
      </c>
      <c r="F3" s="68"/>
      <c r="G3" s="67" t="s">
        <v>17</v>
      </c>
      <c r="H3" s="68"/>
      <c r="I3" s="48" t="s">
        <v>18</v>
      </c>
      <c r="J3" s="67" t="s">
        <v>19</v>
      </c>
      <c r="K3" s="68"/>
      <c r="L3" s="46" t="s">
        <v>37</v>
      </c>
    </row>
    <row r="4" spans="1:12" ht="12.75">
      <c r="A4">
        <v>1</v>
      </c>
      <c r="B4" s="4" t="s">
        <v>10</v>
      </c>
      <c r="C4" s="12">
        <v>932</v>
      </c>
      <c r="D4" s="13">
        <v>9</v>
      </c>
      <c r="E4" s="25">
        <v>0</v>
      </c>
      <c r="F4" s="24">
        <v>0</v>
      </c>
      <c r="G4" s="18">
        <v>0</v>
      </c>
      <c r="H4" s="24">
        <v>1</v>
      </c>
      <c r="I4" s="24">
        <v>1</v>
      </c>
      <c r="J4" s="12">
        <v>0</v>
      </c>
      <c r="K4" s="24">
        <v>0</v>
      </c>
      <c r="L4" s="13">
        <f aca="true" t="shared" si="0" ref="L4:L12">C4</f>
        <v>932</v>
      </c>
    </row>
    <row r="5" spans="1:12" ht="12.75">
      <c r="A5">
        <v>2</v>
      </c>
      <c r="B5" s="4" t="s">
        <v>141</v>
      </c>
      <c r="C5" s="12">
        <v>741</v>
      </c>
      <c r="D5" s="13">
        <v>5</v>
      </c>
      <c r="E5" s="24">
        <v>0</v>
      </c>
      <c r="F5" s="24">
        <v>0</v>
      </c>
      <c r="G5" s="18">
        <v>0</v>
      </c>
      <c r="H5" s="24">
        <v>0</v>
      </c>
      <c r="I5" s="24">
        <v>0</v>
      </c>
      <c r="J5" s="24">
        <v>0</v>
      </c>
      <c r="K5" s="24">
        <v>0</v>
      </c>
      <c r="L5" s="13">
        <f t="shared" si="0"/>
        <v>741</v>
      </c>
    </row>
    <row r="6" spans="1:12" ht="12.75">
      <c r="A6">
        <v>3</v>
      </c>
      <c r="B6" s="4" t="s">
        <v>142</v>
      </c>
      <c r="C6" s="12">
        <v>754</v>
      </c>
      <c r="D6" s="13">
        <v>7</v>
      </c>
      <c r="E6" s="24">
        <v>0</v>
      </c>
      <c r="F6" s="24">
        <v>0.5</v>
      </c>
      <c r="G6" s="18">
        <v>0</v>
      </c>
      <c r="H6" s="24">
        <v>0</v>
      </c>
      <c r="I6" s="24">
        <v>0</v>
      </c>
      <c r="J6" s="24">
        <v>0</v>
      </c>
      <c r="K6" s="24">
        <v>0</v>
      </c>
      <c r="L6" s="13">
        <f t="shared" si="0"/>
        <v>754</v>
      </c>
    </row>
    <row r="7" spans="1:12" ht="12.75">
      <c r="A7">
        <v>4</v>
      </c>
      <c r="B7" s="4" t="s">
        <v>8</v>
      </c>
      <c r="C7" s="12">
        <v>975</v>
      </c>
      <c r="D7" s="13">
        <v>10</v>
      </c>
      <c r="E7" s="24">
        <v>0</v>
      </c>
      <c r="F7" s="24">
        <v>0.5</v>
      </c>
      <c r="G7" s="18">
        <v>0</v>
      </c>
      <c r="H7" s="24">
        <v>0</v>
      </c>
      <c r="I7" s="24">
        <v>0</v>
      </c>
      <c r="J7" s="24">
        <v>0</v>
      </c>
      <c r="K7" s="24">
        <v>1</v>
      </c>
      <c r="L7" s="13">
        <f t="shared" si="0"/>
        <v>975</v>
      </c>
    </row>
    <row r="8" spans="1:12" s="9" customFormat="1" ht="12.75">
      <c r="A8" s="9">
        <v>5</v>
      </c>
      <c r="B8" s="4" t="s">
        <v>11</v>
      </c>
      <c r="C8" s="12">
        <v>690</v>
      </c>
      <c r="D8" s="13">
        <v>2</v>
      </c>
      <c r="E8" s="24">
        <v>0</v>
      </c>
      <c r="F8" s="24">
        <v>0</v>
      </c>
      <c r="G8" s="18">
        <v>0</v>
      </c>
      <c r="H8" s="24">
        <v>0</v>
      </c>
      <c r="I8" s="24">
        <v>0</v>
      </c>
      <c r="J8" s="24">
        <v>0</v>
      </c>
      <c r="K8" s="24">
        <v>0</v>
      </c>
      <c r="L8" s="13">
        <f t="shared" si="0"/>
        <v>690</v>
      </c>
    </row>
    <row r="9" spans="1:12" ht="12.75">
      <c r="A9" s="32">
        <v>6</v>
      </c>
      <c r="B9" s="32" t="s">
        <v>114</v>
      </c>
      <c r="C9" s="16">
        <v>735</v>
      </c>
      <c r="D9" s="13">
        <v>4</v>
      </c>
      <c r="E9" s="24">
        <v>0</v>
      </c>
      <c r="F9" s="24">
        <v>0</v>
      </c>
      <c r="G9" s="22">
        <v>0</v>
      </c>
      <c r="H9" s="24">
        <v>0</v>
      </c>
      <c r="I9" s="24">
        <v>0</v>
      </c>
      <c r="J9" s="24">
        <v>0</v>
      </c>
      <c r="K9" s="24">
        <v>0</v>
      </c>
      <c r="L9" s="13">
        <f t="shared" si="0"/>
        <v>735</v>
      </c>
    </row>
    <row r="10" spans="1:12" ht="12.75">
      <c r="A10" s="52">
        <v>7</v>
      </c>
      <c r="B10" s="20" t="s">
        <v>143</v>
      </c>
      <c r="C10" s="13">
        <v>704</v>
      </c>
      <c r="D10" s="13">
        <v>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2">
        <v>0</v>
      </c>
      <c r="L10" s="13">
        <f t="shared" si="0"/>
        <v>704</v>
      </c>
    </row>
    <row r="11" spans="1:12" ht="12.75">
      <c r="A11" s="52">
        <v>8</v>
      </c>
      <c r="B11" s="20" t="s">
        <v>38</v>
      </c>
      <c r="C11" s="13">
        <v>665</v>
      </c>
      <c r="D11" s="13">
        <v>1</v>
      </c>
      <c r="E11" s="50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2">
        <v>0</v>
      </c>
      <c r="L11" s="13">
        <f t="shared" si="0"/>
        <v>665</v>
      </c>
    </row>
    <row r="12" spans="1:12" ht="12.75">
      <c r="A12" s="52">
        <v>9</v>
      </c>
      <c r="B12" s="20" t="s">
        <v>13</v>
      </c>
      <c r="C12" s="13">
        <v>929</v>
      </c>
      <c r="D12" s="13">
        <v>8</v>
      </c>
      <c r="E12" s="50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2">
        <v>0</v>
      </c>
      <c r="L12" s="13">
        <f t="shared" si="0"/>
        <v>929</v>
      </c>
    </row>
    <row r="13" spans="1:12" ht="12.75">
      <c r="A13" s="52">
        <v>10</v>
      </c>
      <c r="B13" s="60" t="s">
        <v>9</v>
      </c>
      <c r="C13" s="15">
        <v>752</v>
      </c>
      <c r="D13" s="15">
        <v>6</v>
      </c>
      <c r="E13" s="50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2">
        <v>0</v>
      </c>
      <c r="L13" s="15">
        <f>C13</f>
        <v>752</v>
      </c>
    </row>
    <row r="14" spans="2:12" ht="12.75">
      <c r="B14" s="9"/>
      <c r="C14" s="17"/>
      <c r="D14" s="16"/>
      <c r="E14" s="16"/>
      <c r="G14" s="16"/>
      <c r="H14" s="16"/>
      <c r="I14" s="16"/>
      <c r="K14" s="16"/>
      <c r="L14" s="9"/>
    </row>
    <row r="15" spans="2:11" ht="12.75">
      <c r="B15" s="9"/>
      <c r="C15" s="17"/>
      <c r="D15" s="16"/>
      <c r="E15" s="16"/>
      <c r="H15" s="16"/>
      <c r="K15" s="16"/>
    </row>
    <row r="16" spans="2:11" ht="12.75">
      <c r="B16" s="9"/>
      <c r="C16" s="17"/>
      <c r="D16" s="16"/>
      <c r="E16" s="16"/>
      <c r="H16" s="16"/>
      <c r="K16" s="16"/>
    </row>
    <row r="17" ht="12.75">
      <c r="B17" s="11" t="s">
        <v>62</v>
      </c>
    </row>
    <row r="19" spans="1:12" ht="25.5">
      <c r="A19" s="38" t="s">
        <v>0</v>
      </c>
      <c r="B19" s="46" t="s">
        <v>14</v>
      </c>
      <c r="C19" s="45" t="s">
        <v>64</v>
      </c>
      <c r="D19" s="46" t="s">
        <v>117</v>
      </c>
      <c r="E19" s="67" t="s">
        <v>16</v>
      </c>
      <c r="F19" s="68"/>
      <c r="G19" s="67" t="s">
        <v>17</v>
      </c>
      <c r="H19" s="70"/>
      <c r="I19" s="48" t="s">
        <v>18</v>
      </c>
      <c r="J19" s="69" t="s">
        <v>19</v>
      </c>
      <c r="K19" s="68"/>
      <c r="L19" s="46" t="s">
        <v>37</v>
      </c>
    </row>
    <row r="20" spans="1:12" ht="12.75">
      <c r="A20">
        <v>1</v>
      </c>
      <c r="B20" s="4" t="s">
        <v>10</v>
      </c>
      <c r="C20" s="12">
        <v>762</v>
      </c>
      <c r="D20" s="13">
        <v>6</v>
      </c>
      <c r="E20" s="16">
        <v>0</v>
      </c>
      <c r="F20" s="24">
        <v>0</v>
      </c>
      <c r="G20" s="25">
        <v>0</v>
      </c>
      <c r="H20" s="40">
        <v>0</v>
      </c>
      <c r="I20" s="24">
        <v>0</v>
      </c>
      <c r="J20" s="24">
        <v>0</v>
      </c>
      <c r="K20" s="22">
        <v>0</v>
      </c>
      <c r="L20" s="13">
        <f aca="true" t="shared" si="1" ref="L20:L25">C20+L4</f>
        <v>1694</v>
      </c>
    </row>
    <row r="21" spans="1:12" ht="12.75">
      <c r="A21">
        <v>2</v>
      </c>
      <c r="B21" s="4" t="s">
        <v>141</v>
      </c>
      <c r="C21" s="12">
        <v>651</v>
      </c>
      <c r="D21" s="13">
        <v>2</v>
      </c>
      <c r="E21" s="16">
        <v>0</v>
      </c>
      <c r="F21" s="24">
        <v>0</v>
      </c>
      <c r="G21" s="25">
        <v>0</v>
      </c>
      <c r="H21" s="40">
        <v>0</v>
      </c>
      <c r="I21" s="24">
        <v>0</v>
      </c>
      <c r="J21" s="12">
        <v>0</v>
      </c>
      <c r="K21" s="22">
        <v>0</v>
      </c>
      <c r="L21" s="13">
        <f t="shared" si="1"/>
        <v>1392</v>
      </c>
    </row>
    <row r="22" spans="1:12" ht="12.75">
      <c r="A22">
        <v>3</v>
      </c>
      <c r="B22" s="4" t="s">
        <v>142</v>
      </c>
      <c r="C22" s="12">
        <v>836</v>
      </c>
      <c r="D22" s="13">
        <v>9</v>
      </c>
      <c r="E22" s="16">
        <v>0</v>
      </c>
      <c r="F22" s="24">
        <v>0</v>
      </c>
      <c r="G22" s="25">
        <v>0</v>
      </c>
      <c r="H22" s="40">
        <v>0</v>
      </c>
      <c r="I22" s="24">
        <v>0</v>
      </c>
      <c r="J22" s="24">
        <v>0</v>
      </c>
      <c r="K22" s="22">
        <v>0</v>
      </c>
      <c r="L22" s="13">
        <f t="shared" si="1"/>
        <v>1590</v>
      </c>
    </row>
    <row r="23" spans="1:12" ht="12.75">
      <c r="A23">
        <v>4</v>
      </c>
      <c r="B23" s="4" t="s">
        <v>8</v>
      </c>
      <c r="C23" s="12">
        <v>837</v>
      </c>
      <c r="D23" s="13">
        <v>10</v>
      </c>
      <c r="E23" s="16">
        <v>0</v>
      </c>
      <c r="F23" s="24">
        <v>0</v>
      </c>
      <c r="G23" s="25">
        <v>0</v>
      </c>
      <c r="H23" s="40">
        <v>0</v>
      </c>
      <c r="I23" s="24">
        <v>0</v>
      </c>
      <c r="J23" s="12">
        <v>0</v>
      </c>
      <c r="K23" s="22">
        <v>0</v>
      </c>
      <c r="L23" s="13">
        <f t="shared" si="1"/>
        <v>1812</v>
      </c>
    </row>
    <row r="24" spans="1:12" s="9" customFormat="1" ht="12.75">
      <c r="A24" s="9">
        <v>5</v>
      </c>
      <c r="B24" s="4" t="s">
        <v>11</v>
      </c>
      <c r="C24" s="12">
        <v>706</v>
      </c>
      <c r="D24" s="13">
        <v>4</v>
      </c>
      <c r="E24" s="16">
        <v>0</v>
      </c>
      <c r="F24" s="24">
        <v>0</v>
      </c>
      <c r="G24" s="25">
        <v>0</v>
      </c>
      <c r="H24" s="40">
        <v>0</v>
      </c>
      <c r="I24" s="24">
        <v>0</v>
      </c>
      <c r="J24" s="24">
        <v>0</v>
      </c>
      <c r="K24" s="22">
        <v>0</v>
      </c>
      <c r="L24" s="13">
        <f t="shared" si="1"/>
        <v>1396</v>
      </c>
    </row>
    <row r="25" spans="1:12" ht="12.75">
      <c r="A25" s="9">
        <v>6</v>
      </c>
      <c r="B25" s="9" t="s">
        <v>114</v>
      </c>
      <c r="C25" s="13">
        <v>829</v>
      </c>
      <c r="D25" s="16">
        <v>8</v>
      </c>
      <c r="E25" s="13">
        <v>0</v>
      </c>
      <c r="F25" s="50">
        <v>0</v>
      </c>
      <c r="G25" s="24">
        <v>0</v>
      </c>
      <c r="H25" s="23">
        <v>0</v>
      </c>
      <c r="I25" s="24">
        <v>0</v>
      </c>
      <c r="J25" s="14">
        <v>0</v>
      </c>
      <c r="K25" s="22">
        <v>0</v>
      </c>
      <c r="L25" s="13">
        <f t="shared" si="1"/>
        <v>1564</v>
      </c>
    </row>
    <row r="26" spans="1:12" ht="12.75">
      <c r="A26" s="52">
        <v>7</v>
      </c>
      <c r="B26" s="10" t="s">
        <v>143</v>
      </c>
      <c r="C26" s="13">
        <v>696</v>
      </c>
      <c r="D26" s="13">
        <v>3</v>
      </c>
      <c r="E26" s="13">
        <v>0</v>
      </c>
      <c r="F26" s="25">
        <v>0</v>
      </c>
      <c r="G26" s="25">
        <v>0</v>
      </c>
      <c r="H26" s="25">
        <v>0</v>
      </c>
      <c r="I26" s="24">
        <v>0</v>
      </c>
      <c r="J26" s="24">
        <v>0</v>
      </c>
      <c r="K26" s="22">
        <v>0</v>
      </c>
      <c r="L26" s="13">
        <v>1400</v>
      </c>
    </row>
    <row r="27" spans="1:12" ht="12.75">
      <c r="A27" s="52">
        <v>8</v>
      </c>
      <c r="B27" s="10" t="s">
        <v>38</v>
      </c>
      <c r="C27" s="13">
        <v>618</v>
      </c>
      <c r="D27" s="13">
        <v>1</v>
      </c>
      <c r="E27" s="13">
        <v>0</v>
      </c>
      <c r="F27" s="24">
        <v>0</v>
      </c>
      <c r="G27" s="25">
        <v>0</v>
      </c>
      <c r="H27" s="25">
        <v>0</v>
      </c>
      <c r="I27" s="24">
        <v>0</v>
      </c>
      <c r="J27" s="15">
        <v>0</v>
      </c>
      <c r="K27" s="24">
        <v>0</v>
      </c>
      <c r="L27" s="13">
        <v>1283</v>
      </c>
    </row>
    <row r="28" spans="1:12" ht="12.75">
      <c r="A28" s="52">
        <v>9</v>
      </c>
      <c r="B28" s="10" t="s">
        <v>13</v>
      </c>
      <c r="C28" s="13">
        <v>823</v>
      </c>
      <c r="D28" s="13">
        <v>7</v>
      </c>
      <c r="E28" s="13">
        <v>0</v>
      </c>
      <c r="F28" s="24">
        <v>0</v>
      </c>
      <c r="G28" s="25">
        <v>0</v>
      </c>
      <c r="H28" s="25">
        <v>0</v>
      </c>
      <c r="I28" s="24">
        <v>0</v>
      </c>
      <c r="J28" s="15">
        <v>0</v>
      </c>
      <c r="K28" s="22">
        <v>0</v>
      </c>
      <c r="L28" s="13">
        <v>1752</v>
      </c>
    </row>
    <row r="29" spans="1:12" ht="12.75">
      <c r="A29" s="52">
        <v>10</v>
      </c>
      <c r="B29" s="10" t="s">
        <v>9</v>
      </c>
      <c r="C29" s="15">
        <v>745</v>
      </c>
      <c r="D29" s="15">
        <v>5</v>
      </c>
      <c r="E29" s="15">
        <v>0</v>
      </c>
      <c r="F29" s="24">
        <v>0</v>
      </c>
      <c r="G29" s="24">
        <v>0</v>
      </c>
      <c r="H29" s="24">
        <v>0</v>
      </c>
      <c r="I29" s="15">
        <v>0</v>
      </c>
      <c r="J29" s="13">
        <v>0</v>
      </c>
      <c r="K29" s="15">
        <v>0</v>
      </c>
      <c r="L29" s="29">
        <v>1497</v>
      </c>
    </row>
    <row r="30" spans="1:12" ht="12.75">
      <c r="A30" s="41"/>
      <c r="B30" s="41"/>
      <c r="C30" s="42"/>
      <c r="D30" s="40"/>
      <c r="E30" s="16"/>
      <c r="F30" s="16"/>
      <c r="G30" s="16"/>
      <c r="H30" s="16"/>
      <c r="I30" s="16"/>
      <c r="J30" s="40"/>
      <c r="K30" s="16"/>
      <c r="L30" s="9"/>
    </row>
    <row r="34" ht="12.75">
      <c r="B34" s="11" t="s">
        <v>61</v>
      </c>
    </row>
    <row r="36" spans="1:14" ht="25.5" customHeight="1">
      <c r="A36" s="38" t="s">
        <v>0</v>
      </c>
      <c r="B36" s="46" t="s">
        <v>14</v>
      </c>
      <c r="C36" s="45" t="s">
        <v>64</v>
      </c>
      <c r="D36" s="46" t="s">
        <v>116</v>
      </c>
      <c r="E36" s="67" t="s">
        <v>16</v>
      </c>
      <c r="F36" s="68"/>
      <c r="G36" s="67" t="s">
        <v>17</v>
      </c>
      <c r="H36" s="68"/>
      <c r="I36" s="44" t="s">
        <v>18</v>
      </c>
      <c r="J36" s="69" t="s">
        <v>19</v>
      </c>
      <c r="K36" s="68"/>
      <c r="L36" s="46" t="s">
        <v>37</v>
      </c>
      <c r="M36" s="44" t="s">
        <v>15</v>
      </c>
      <c r="N36" s="6" t="s">
        <v>144</v>
      </c>
    </row>
    <row r="37" spans="1:14" ht="12.75">
      <c r="A37">
        <v>1</v>
      </c>
      <c r="B37" s="4" t="s">
        <v>10</v>
      </c>
      <c r="C37" s="12">
        <v>780</v>
      </c>
      <c r="D37" s="13">
        <v>6</v>
      </c>
      <c r="E37" s="16">
        <v>0</v>
      </c>
      <c r="F37" s="24">
        <v>0</v>
      </c>
      <c r="G37" s="18">
        <v>0</v>
      </c>
      <c r="H37" s="24">
        <v>0</v>
      </c>
      <c r="I37" s="24">
        <v>0</v>
      </c>
      <c r="J37" s="24">
        <v>0</v>
      </c>
      <c r="K37" s="24">
        <v>0</v>
      </c>
      <c r="L37" s="19">
        <f aca="true" t="shared" si="2" ref="L37:L42">C37+L20</f>
        <v>2474</v>
      </c>
      <c r="M37" s="25">
        <v>8</v>
      </c>
      <c r="N37" s="61">
        <v>31</v>
      </c>
    </row>
    <row r="38" spans="1:14" ht="12.75">
      <c r="A38">
        <v>2</v>
      </c>
      <c r="B38" s="4" t="s">
        <v>141</v>
      </c>
      <c r="C38" s="12">
        <v>801</v>
      </c>
      <c r="D38" s="13">
        <v>7</v>
      </c>
      <c r="E38" s="16">
        <v>0</v>
      </c>
      <c r="F38" s="24">
        <v>0</v>
      </c>
      <c r="G38" s="18">
        <v>0</v>
      </c>
      <c r="H38" s="24">
        <v>0</v>
      </c>
      <c r="I38" s="24">
        <v>0</v>
      </c>
      <c r="J38" s="24">
        <v>0</v>
      </c>
      <c r="K38" s="24">
        <v>0</v>
      </c>
      <c r="L38" s="19">
        <f t="shared" si="2"/>
        <v>2193</v>
      </c>
      <c r="M38" s="13">
        <v>3</v>
      </c>
      <c r="N38" s="26">
        <v>17</v>
      </c>
    </row>
    <row r="39" spans="1:14" ht="12.75">
      <c r="A39">
        <v>3</v>
      </c>
      <c r="B39" s="4" t="s">
        <v>142</v>
      </c>
      <c r="C39" s="12">
        <v>775</v>
      </c>
      <c r="D39" s="13">
        <v>5</v>
      </c>
      <c r="E39" s="16">
        <v>0</v>
      </c>
      <c r="F39" s="24">
        <v>0</v>
      </c>
      <c r="G39" s="18">
        <v>0</v>
      </c>
      <c r="H39" s="24">
        <v>0</v>
      </c>
      <c r="I39" s="24">
        <v>0</v>
      </c>
      <c r="J39" s="24">
        <v>0</v>
      </c>
      <c r="K39" s="24">
        <v>0</v>
      </c>
      <c r="L39" s="19">
        <f t="shared" si="2"/>
        <v>2365</v>
      </c>
      <c r="M39" s="13">
        <v>7</v>
      </c>
      <c r="N39" s="26">
        <v>28.5</v>
      </c>
    </row>
    <row r="40" spans="1:14" ht="12.75">
      <c r="A40">
        <v>4</v>
      </c>
      <c r="B40" s="4" t="s">
        <v>8</v>
      </c>
      <c r="C40" s="12">
        <v>836</v>
      </c>
      <c r="D40" s="13">
        <v>9</v>
      </c>
      <c r="E40" s="16">
        <v>0</v>
      </c>
      <c r="F40" s="24">
        <v>0</v>
      </c>
      <c r="G40" s="18">
        <v>0</v>
      </c>
      <c r="H40" s="24">
        <v>0</v>
      </c>
      <c r="I40" s="24">
        <v>0</v>
      </c>
      <c r="J40" s="24">
        <v>0</v>
      </c>
      <c r="K40" s="24">
        <v>0</v>
      </c>
      <c r="L40" s="19">
        <f t="shared" si="2"/>
        <v>2648</v>
      </c>
      <c r="M40" s="13">
        <v>10</v>
      </c>
      <c r="N40" s="26">
        <v>40.5</v>
      </c>
    </row>
    <row r="41" spans="1:14" s="9" customFormat="1" ht="12.75">
      <c r="A41" s="9">
        <v>5</v>
      </c>
      <c r="B41" s="4" t="s">
        <v>11</v>
      </c>
      <c r="C41" s="12">
        <v>815</v>
      </c>
      <c r="D41" s="13">
        <v>8</v>
      </c>
      <c r="E41" s="16">
        <v>0</v>
      </c>
      <c r="F41" s="24">
        <v>0</v>
      </c>
      <c r="G41" s="18">
        <v>0</v>
      </c>
      <c r="H41" s="24">
        <v>0</v>
      </c>
      <c r="I41" s="24">
        <v>0</v>
      </c>
      <c r="J41" s="24">
        <v>0</v>
      </c>
      <c r="K41" s="24">
        <v>0</v>
      </c>
      <c r="L41" s="19">
        <f t="shared" si="2"/>
        <v>2211</v>
      </c>
      <c r="M41" s="13">
        <v>4</v>
      </c>
      <c r="N41" s="26">
        <v>18</v>
      </c>
    </row>
    <row r="42" spans="1:14" ht="12.75">
      <c r="A42" s="32">
        <v>6</v>
      </c>
      <c r="B42" s="32" t="s">
        <v>114</v>
      </c>
      <c r="C42" s="27">
        <v>750</v>
      </c>
      <c r="D42" s="27">
        <v>4</v>
      </c>
      <c r="E42" s="16">
        <v>0</v>
      </c>
      <c r="F42" s="24">
        <v>0</v>
      </c>
      <c r="G42" s="22">
        <v>0</v>
      </c>
      <c r="H42" s="24">
        <v>0</v>
      </c>
      <c r="I42" s="24">
        <v>0</v>
      </c>
      <c r="J42" s="24">
        <v>0</v>
      </c>
      <c r="K42" s="24">
        <v>0</v>
      </c>
      <c r="L42" s="19">
        <f t="shared" si="2"/>
        <v>2314</v>
      </c>
      <c r="M42" s="13">
        <v>6</v>
      </c>
      <c r="N42" s="28">
        <v>22</v>
      </c>
    </row>
    <row r="43" spans="1:14" ht="12.75">
      <c r="A43" s="7">
        <v>7</v>
      </c>
      <c r="B43" s="10" t="s">
        <v>143</v>
      </c>
      <c r="C43" s="16">
        <v>717</v>
      </c>
      <c r="D43" s="19">
        <v>2</v>
      </c>
      <c r="E43" s="13">
        <v>0</v>
      </c>
      <c r="F43" s="50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13">
        <v>2117</v>
      </c>
      <c r="M43" s="13">
        <v>2</v>
      </c>
      <c r="N43" s="26">
        <v>10</v>
      </c>
    </row>
    <row r="44" spans="1:14" ht="13.5" customHeight="1">
      <c r="A44" s="7">
        <v>8</v>
      </c>
      <c r="B44" s="10" t="s">
        <v>38</v>
      </c>
      <c r="C44" s="16">
        <v>596</v>
      </c>
      <c r="D44" s="19">
        <v>1</v>
      </c>
      <c r="E44" s="13">
        <v>0</v>
      </c>
      <c r="F44" s="50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13">
        <v>1879</v>
      </c>
      <c r="M44" s="13">
        <v>1</v>
      </c>
      <c r="N44" s="26">
        <v>4</v>
      </c>
    </row>
    <row r="45" spans="1:14" ht="13.5" customHeight="1">
      <c r="A45" s="7">
        <v>9</v>
      </c>
      <c r="B45" s="10" t="s">
        <v>13</v>
      </c>
      <c r="C45" s="16">
        <v>841</v>
      </c>
      <c r="D45" s="19">
        <v>10</v>
      </c>
      <c r="E45" s="13">
        <v>0</v>
      </c>
      <c r="F45" s="50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13">
        <v>2543</v>
      </c>
      <c r="M45" s="13">
        <v>9</v>
      </c>
      <c r="N45" s="26">
        <v>34</v>
      </c>
    </row>
    <row r="46" spans="1:14" ht="13.5" customHeight="1">
      <c r="A46" s="7">
        <v>10</v>
      </c>
      <c r="B46" s="10" t="s">
        <v>9</v>
      </c>
      <c r="C46" s="16">
        <v>745</v>
      </c>
      <c r="D46" s="15">
        <v>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4">
        <v>0</v>
      </c>
      <c r="L46" s="15">
        <v>2242</v>
      </c>
      <c r="M46" s="15">
        <v>5</v>
      </c>
      <c r="N46" s="54">
        <v>19</v>
      </c>
    </row>
    <row r="47" spans="1:12" ht="12.75">
      <c r="A47" s="41"/>
      <c r="B47" s="41"/>
      <c r="C47" s="42"/>
      <c r="D47" s="40"/>
      <c r="E47" s="16"/>
      <c r="F47" s="16"/>
      <c r="G47" s="16"/>
      <c r="H47" s="43"/>
      <c r="I47" s="16"/>
      <c r="K47" s="16"/>
      <c r="L47" s="41"/>
    </row>
    <row r="51" ht="12.75">
      <c r="M51" s="9"/>
    </row>
  </sheetData>
  <sheetProtection/>
  <mergeCells count="9">
    <mergeCell ref="E36:F36"/>
    <mergeCell ref="G36:H36"/>
    <mergeCell ref="J36:K36"/>
    <mergeCell ref="E3:F3"/>
    <mergeCell ref="G3:H3"/>
    <mergeCell ref="J3:K3"/>
    <mergeCell ref="E19:F19"/>
    <mergeCell ref="G19:H19"/>
    <mergeCell ref="J19:K1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9">
      <selection activeCell="T38" sqref="T38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63</v>
      </c>
    </row>
    <row r="3" spans="1:13" ht="25.5" customHeight="1">
      <c r="A3" s="37" t="s">
        <v>0</v>
      </c>
      <c r="B3" s="46" t="s">
        <v>14</v>
      </c>
      <c r="C3" s="45" t="s">
        <v>64</v>
      </c>
      <c r="D3" s="46" t="s">
        <v>115</v>
      </c>
      <c r="E3" s="67" t="s">
        <v>16</v>
      </c>
      <c r="F3" s="68"/>
      <c r="G3" s="67" t="s">
        <v>17</v>
      </c>
      <c r="H3" s="68"/>
      <c r="I3" s="48" t="s">
        <v>18</v>
      </c>
      <c r="J3" s="67" t="s">
        <v>19</v>
      </c>
      <c r="K3" s="68"/>
      <c r="L3" s="46" t="s">
        <v>37</v>
      </c>
      <c r="M3" s="65"/>
    </row>
    <row r="4" spans="1:13" ht="12.75">
      <c r="A4">
        <v>1</v>
      </c>
      <c r="B4" s="4" t="s">
        <v>10</v>
      </c>
      <c r="C4" s="12">
        <v>712</v>
      </c>
      <c r="D4" s="13">
        <v>2</v>
      </c>
      <c r="E4" s="25">
        <v>0</v>
      </c>
      <c r="F4" s="24">
        <v>0</v>
      </c>
      <c r="G4" s="18">
        <v>0</v>
      </c>
      <c r="H4" s="24">
        <v>0</v>
      </c>
      <c r="I4" s="24">
        <v>0</v>
      </c>
      <c r="J4" s="12">
        <v>0</v>
      </c>
      <c r="K4" s="24">
        <v>0</v>
      </c>
      <c r="L4" s="13">
        <f aca="true" t="shared" si="0" ref="L4:L12">C4</f>
        <v>712</v>
      </c>
      <c r="M4" s="16"/>
    </row>
    <row r="5" spans="1:13" ht="12.75">
      <c r="A5">
        <v>2</v>
      </c>
      <c r="B5" s="4" t="s">
        <v>141</v>
      </c>
      <c r="C5" s="12">
        <v>692</v>
      </c>
      <c r="D5" s="13">
        <v>1</v>
      </c>
      <c r="E5" s="24">
        <v>0</v>
      </c>
      <c r="F5" s="24">
        <v>0</v>
      </c>
      <c r="G5" s="18">
        <v>0</v>
      </c>
      <c r="H5" s="24">
        <v>0</v>
      </c>
      <c r="I5" s="24">
        <v>0</v>
      </c>
      <c r="J5" s="24">
        <v>0</v>
      </c>
      <c r="K5" s="24">
        <v>0</v>
      </c>
      <c r="L5" s="13">
        <f t="shared" si="0"/>
        <v>692</v>
      </c>
      <c r="M5" s="16"/>
    </row>
    <row r="6" spans="1:13" ht="12.75">
      <c r="A6">
        <v>3</v>
      </c>
      <c r="B6" s="4" t="s">
        <v>142</v>
      </c>
      <c r="C6" s="12">
        <v>737</v>
      </c>
      <c r="D6" s="13">
        <v>4</v>
      </c>
      <c r="E6" s="24">
        <v>0</v>
      </c>
      <c r="F6" s="24">
        <v>0</v>
      </c>
      <c r="G6" s="18">
        <v>0</v>
      </c>
      <c r="H6" s="24">
        <v>0</v>
      </c>
      <c r="I6" s="24">
        <v>0</v>
      </c>
      <c r="J6" s="24">
        <v>0</v>
      </c>
      <c r="K6" s="24">
        <v>0</v>
      </c>
      <c r="L6" s="13">
        <f t="shared" si="0"/>
        <v>737</v>
      </c>
      <c r="M6" s="16"/>
    </row>
    <row r="7" spans="1:13" ht="12.75">
      <c r="A7">
        <v>4</v>
      </c>
      <c r="B7" s="4" t="s">
        <v>8</v>
      </c>
      <c r="C7" s="12">
        <v>915</v>
      </c>
      <c r="D7" s="13">
        <v>10</v>
      </c>
      <c r="E7" s="24">
        <v>0</v>
      </c>
      <c r="F7" s="24">
        <v>0</v>
      </c>
      <c r="G7" s="18">
        <v>0</v>
      </c>
      <c r="H7" s="24">
        <v>0</v>
      </c>
      <c r="I7" s="24">
        <v>0</v>
      </c>
      <c r="J7" s="24">
        <v>0</v>
      </c>
      <c r="K7" s="24">
        <v>0</v>
      </c>
      <c r="L7" s="13">
        <f t="shared" si="0"/>
        <v>915</v>
      </c>
      <c r="M7" s="16"/>
    </row>
    <row r="8" spans="1:13" s="9" customFormat="1" ht="12.75">
      <c r="A8" s="9">
        <v>5</v>
      </c>
      <c r="B8" s="4" t="s">
        <v>11</v>
      </c>
      <c r="C8" s="12">
        <v>808</v>
      </c>
      <c r="D8" s="13">
        <v>5</v>
      </c>
      <c r="E8" s="24">
        <v>0</v>
      </c>
      <c r="F8" s="24">
        <v>0</v>
      </c>
      <c r="G8" s="18">
        <v>0</v>
      </c>
      <c r="H8" s="24">
        <v>0</v>
      </c>
      <c r="I8" s="24">
        <v>0</v>
      </c>
      <c r="J8" s="24">
        <v>0</v>
      </c>
      <c r="K8" s="24">
        <v>0</v>
      </c>
      <c r="L8" s="13">
        <f t="shared" si="0"/>
        <v>808</v>
      </c>
      <c r="M8" s="16"/>
    </row>
    <row r="9" spans="1:13" ht="12.75">
      <c r="A9" s="32">
        <v>6</v>
      </c>
      <c r="B9" s="32" t="s">
        <v>114</v>
      </c>
      <c r="C9" s="16">
        <v>810</v>
      </c>
      <c r="D9" s="13">
        <v>6</v>
      </c>
      <c r="E9" s="24">
        <v>0</v>
      </c>
      <c r="F9" s="24">
        <v>0</v>
      </c>
      <c r="G9" s="22">
        <v>0</v>
      </c>
      <c r="H9" s="24">
        <v>0</v>
      </c>
      <c r="I9" s="24">
        <v>0</v>
      </c>
      <c r="J9" s="24">
        <v>0</v>
      </c>
      <c r="K9" s="24">
        <v>0</v>
      </c>
      <c r="L9" s="13">
        <f t="shared" si="0"/>
        <v>810</v>
      </c>
      <c r="M9" s="16"/>
    </row>
    <row r="10" spans="1:13" ht="12.75">
      <c r="A10" s="52">
        <v>7</v>
      </c>
      <c r="B10" s="20" t="s">
        <v>143</v>
      </c>
      <c r="C10" s="13">
        <v>736</v>
      </c>
      <c r="D10" s="13">
        <v>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2">
        <v>0</v>
      </c>
      <c r="L10" s="13">
        <f t="shared" si="0"/>
        <v>736</v>
      </c>
      <c r="M10" s="16"/>
    </row>
    <row r="11" spans="1:13" ht="12.75">
      <c r="A11" s="52">
        <v>8</v>
      </c>
      <c r="B11" s="20" t="s">
        <v>38</v>
      </c>
      <c r="C11" s="13">
        <v>853</v>
      </c>
      <c r="D11" s="13">
        <v>9</v>
      </c>
      <c r="E11" s="50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2">
        <v>0</v>
      </c>
      <c r="L11" s="13">
        <f t="shared" si="0"/>
        <v>853</v>
      </c>
      <c r="M11" s="16"/>
    </row>
    <row r="12" spans="1:13" ht="12.75">
      <c r="A12" s="52">
        <v>9</v>
      </c>
      <c r="B12" s="20" t="s">
        <v>13</v>
      </c>
      <c r="C12" s="13">
        <v>821</v>
      </c>
      <c r="D12" s="13">
        <v>7</v>
      </c>
      <c r="E12" s="50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2">
        <v>0</v>
      </c>
      <c r="L12" s="13">
        <f t="shared" si="0"/>
        <v>821</v>
      </c>
      <c r="M12" s="16"/>
    </row>
    <row r="13" spans="1:13" ht="12.75">
      <c r="A13" s="52">
        <v>10</v>
      </c>
      <c r="B13" s="60" t="s">
        <v>9</v>
      </c>
      <c r="C13" s="15">
        <v>824</v>
      </c>
      <c r="D13" s="15">
        <v>8</v>
      </c>
      <c r="E13" s="50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2">
        <v>0</v>
      </c>
      <c r="L13" s="15">
        <f>C13</f>
        <v>824</v>
      </c>
      <c r="M13" s="16"/>
    </row>
    <row r="14" spans="2:13" ht="12.75">
      <c r="B14" s="9"/>
      <c r="C14" s="17"/>
      <c r="D14" s="16"/>
      <c r="E14" s="16"/>
      <c r="G14" s="16"/>
      <c r="H14" s="16"/>
      <c r="I14" s="16"/>
      <c r="K14" s="16"/>
      <c r="L14" s="9"/>
      <c r="M14" s="9"/>
    </row>
    <row r="15" spans="2:11" ht="12.75">
      <c r="B15" s="9"/>
      <c r="C15" s="17"/>
      <c r="D15" s="16"/>
      <c r="E15" s="16"/>
      <c r="H15" s="16"/>
      <c r="K15" s="16"/>
    </row>
    <row r="16" spans="2:11" ht="12.75">
      <c r="B16" s="9"/>
      <c r="C16" s="17"/>
      <c r="D16" s="16"/>
      <c r="E16" s="16"/>
      <c r="H16" s="16"/>
      <c r="K16" s="16"/>
    </row>
    <row r="17" ht="12.75">
      <c r="B17" s="11" t="s">
        <v>62</v>
      </c>
    </row>
    <row r="19" spans="1:13" ht="25.5">
      <c r="A19" s="38" t="s">
        <v>0</v>
      </c>
      <c r="B19" s="46" t="s">
        <v>14</v>
      </c>
      <c r="C19" s="45" t="s">
        <v>64</v>
      </c>
      <c r="D19" s="46" t="s">
        <v>117</v>
      </c>
      <c r="E19" s="67" t="s">
        <v>16</v>
      </c>
      <c r="F19" s="68"/>
      <c r="G19" s="67" t="s">
        <v>17</v>
      </c>
      <c r="H19" s="70"/>
      <c r="I19" s="48" t="s">
        <v>18</v>
      </c>
      <c r="J19" s="69" t="s">
        <v>19</v>
      </c>
      <c r="K19" s="68"/>
      <c r="L19" s="46" t="s">
        <v>37</v>
      </c>
      <c r="M19" s="65"/>
    </row>
    <row r="20" spans="1:13" ht="12.75">
      <c r="A20">
        <v>1</v>
      </c>
      <c r="B20" s="4" t="s">
        <v>10</v>
      </c>
      <c r="C20" s="12">
        <v>743</v>
      </c>
      <c r="D20" s="13">
        <v>4</v>
      </c>
      <c r="E20" s="16">
        <v>0</v>
      </c>
      <c r="F20" s="24">
        <v>0</v>
      </c>
      <c r="G20" s="25">
        <v>0</v>
      </c>
      <c r="H20" s="40">
        <v>0</v>
      </c>
      <c r="I20" s="24">
        <v>0</v>
      </c>
      <c r="J20" s="24">
        <v>0</v>
      </c>
      <c r="K20" s="22">
        <v>0</v>
      </c>
      <c r="L20" s="13">
        <f aca="true" t="shared" si="1" ref="L20:L25">C20+L4</f>
        <v>1455</v>
      </c>
      <c r="M20" s="16"/>
    </row>
    <row r="21" spans="1:13" ht="12.75">
      <c r="A21">
        <v>2</v>
      </c>
      <c r="B21" s="4" t="s">
        <v>141</v>
      </c>
      <c r="C21" s="12">
        <v>834</v>
      </c>
      <c r="D21" s="13">
        <v>10</v>
      </c>
      <c r="E21" s="16">
        <v>0</v>
      </c>
      <c r="F21" s="24">
        <v>0</v>
      </c>
      <c r="G21" s="25">
        <v>0</v>
      </c>
      <c r="H21" s="40">
        <v>0</v>
      </c>
      <c r="I21" s="24">
        <v>0</v>
      </c>
      <c r="J21" s="12">
        <v>0</v>
      </c>
      <c r="K21" s="22">
        <v>0</v>
      </c>
      <c r="L21" s="13">
        <f t="shared" si="1"/>
        <v>1526</v>
      </c>
      <c r="M21" s="16"/>
    </row>
    <row r="22" spans="1:13" ht="12.75">
      <c r="A22">
        <v>3</v>
      </c>
      <c r="B22" s="4" t="s">
        <v>142</v>
      </c>
      <c r="C22" s="12">
        <v>728</v>
      </c>
      <c r="D22" s="13">
        <v>3</v>
      </c>
      <c r="E22" s="16">
        <v>0</v>
      </c>
      <c r="F22" s="24">
        <v>0</v>
      </c>
      <c r="G22" s="25">
        <v>0</v>
      </c>
      <c r="H22" s="40">
        <v>0</v>
      </c>
      <c r="I22" s="24">
        <v>0</v>
      </c>
      <c r="J22" s="24">
        <v>0</v>
      </c>
      <c r="K22" s="22">
        <v>0</v>
      </c>
      <c r="L22" s="13">
        <f t="shared" si="1"/>
        <v>1465</v>
      </c>
      <c r="M22" s="16"/>
    </row>
    <row r="23" spans="1:13" ht="12.75">
      <c r="A23">
        <v>4</v>
      </c>
      <c r="B23" s="4" t="s">
        <v>8</v>
      </c>
      <c r="C23" s="12">
        <v>753</v>
      </c>
      <c r="D23" s="13">
        <v>5</v>
      </c>
      <c r="E23" s="16">
        <v>0</v>
      </c>
      <c r="F23" s="24">
        <v>0</v>
      </c>
      <c r="G23" s="25">
        <v>0</v>
      </c>
      <c r="H23" s="40">
        <v>0</v>
      </c>
      <c r="I23" s="24">
        <v>0</v>
      </c>
      <c r="J23" s="12">
        <v>0</v>
      </c>
      <c r="K23" s="22">
        <v>0</v>
      </c>
      <c r="L23" s="13">
        <f t="shared" si="1"/>
        <v>1668</v>
      </c>
      <c r="M23" s="16"/>
    </row>
    <row r="24" spans="1:13" s="9" customFormat="1" ht="12.75">
      <c r="A24" s="9">
        <v>5</v>
      </c>
      <c r="B24" s="4" t="s">
        <v>11</v>
      </c>
      <c r="C24" s="12">
        <v>763</v>
      </c>
      <c r="D24" s="13">
        <v>7</v>
      </c>
      <c r="E24" s="16">
        <v>0</v>
      </c>
      <c r="F24" s="24">
        <v>0</v>
      </c>
      <c r="G24" s="25">
        <v>0</v>
      </c>
      <c r="H24" s="40">
        <v>0</v>
      </c>
      <c r="I24" s="24">
        <v>0</v>
      </c>
      <c r="J24" s="24">
        <v>0</v>
      </c>
      <c r="K24" s="22">
        <v>0</v>
      </c>
      <c r="L24" s="13">
        <f t="shared" si="1"/>
        <v>1571</v>
      </c>
      <c r="M24" s="16"/>
    </row>
    <row r="25" spans="1:13" ht="12.75">
      <c r="A25" s="9">
        <v>6</v>
      </c>
      <c r="B25" s="9" t="s">
        <v>114</v>
      </c>
      <c r="C25" s="13">
        <v>766</v>
      </c>
      <c r="D25" s="16">
        <v>8</v>
      </c>
      <c r="E25" s="13">
        <v>0</v>
      </c>
      <c r="F25" s="50">
        <v>0</v>
      </c>
      <c r="G25" s="24">
        <v>0</v>
      </c>
      <c r="H25" s="23">
        <v>0</v>
      </c>
      <c r="I25" s="24">
        <v>0</v>
      </c>
      <c r="J25" s="14">
        <v>0</v>
      </c>
      <c r="K25" s="22">
        <v>0</v>
      </c>
      <c r="L25" s="13">
        <f t="shared" si="1"/>
        <v>1576</v>
      </c>
      <c r="M25" s="16"/>
    </row>
    <row r="26" spans="1:13" ht="12.75">
      <c r="A26" s="52">
        <v>7</v>
      </c>
      <c r="B26" s="10" t="s">
        <v>143</v>
      </c>
      <c r="C26" s="13">
        <v>694</v>
      </c>
      <c r="D26" s="13">
        <v>1</v>
      </c>
      <c r="E26" s="13">
        <v>0</v>
      </c>
      <c r="F26" s="25">
        <v>0</v>
      </c>
      <c r="G26" s="25">
        <v>0</v>
      </c>
      <c r="H26" s="25">
        <v>0</v>
      </c>
      <c r="I26" s="24">
        <v>0</v>
      </c>
      <c r="J26" s="24">
        <v>0</v>
      </c>
      <c r="K26" s="22">
        <v>0</v>
      </c>
      <c r="L26" s="13">
        <f>L10+C26</f>
        <v>1430</v>
      </c>
      <c r="M26" s="16"/>
    </row>
    <row r="27" spans="1:13" ht="12.75">
      <c r="A27" s="52">
        <v>8</v>
      </c>
      <c r="B27" s="10" t="s">
        <v>38</v>
      </c>
      <c r="C27" s="13">
        <v>755</v>
      </c>
      <c r="D27" s="13">
        <v>6</v>
      </c>
      <c r="E27" s="13">
        <v>0</v>
      </c>
      <c r="F27" s="24">
        <v>0</v>
      </c>
      <c r="G27" s="25">
        <v>0</v>
      </c>
      <c r="H27" s="25">
        <v>0</v>
      </c>
      <c r="I27" s="24">
        <v>0</v>
      </c>
      <c r="J27" s="15">
        <v>0</v>
      </c>
      <c r="K27" s="24">
        <v>0</v>
      </c>
      <c r="L27" s="13">
        <f>L11+C27</f>
        <v>1608</v>
      </c>
      <c r="M27" s="16"/>
    </row>
    <row r="28" spans="1:13" ht="12.75">
      <c r="A28" s="52">
        <v>9</v>
      </c>
      <c r="B28" s="10" t="s">
        <v>13</v>
      </c>
      <c r="C28" s="13">
        <v>718</v>
      </c>
      <c r="D28" s="13">
        <v>2</v>
      </c>
      <c r="E28" s="13">
        <v>0</v>
      </c>
      <c r="F28" s="24">
        <v>0</v>
      </c>
      <c r="G28" s="25">
        <v>0</v>
      </c>
      <c r="H28" s="25">
        <v>0</v>
      </c>
      <c r="I28" s="24">
        <v>0</v>
      </c>
      <c r="J28" s="15">
        <v>0</v>
      </c>
      <c r="K28" s="22">
        <v>0</v>
      </c>
      <c r="L28" s="13">
        <f>L12+C28</f>
        <v>1539</v>
      </c>
      <c r="M28" s="16"/>
    </row>
    <row r="29" spans="1:13" ht="12.75">
      <c r="A29" s="52">
        <v>10</v>
      </c>
      <c r="B29" s="10" t="s">
        <v>9</v>
      </c>
      <c r="C29" s="15">
        <v>784</v>
      </c>
      <c r="D29" s="15">
        <v>9</v>
      </c>
      <c r="E29" s="15">
        <v>0</v>
      </c>
      <c r="F29" s="24">
        <v>0</v>
      </c>
      <c r="G29" s="24">
        <v>0</v>
      </c>
      <c r="H29" s="24">
        <v>0</v>
      </c>
      <c r="I29" s="15">
        <v>0</v>
      </c>
      <c r="J29" s="13">
        <v>0</v>
      </c>
      <c r="K29" s="15">
        <v>0</v>
      </c>
      <c r="L29" s="29">
        <f>L13+C29</f>
        <v>1608</v>
      </c>
      <c r="M29" s="16"/>
    </row>
    <row r="30" spans="1:13" ht="12.75">
      <c r="A30" s="41"/>
      <c r="B30" s="41"/>
      <c r="C30" s="42"/>
      <c r="D30" s="40"/>
      <c r="E30" s="16"/>
      <c r="F30" s="16"/>
      <c r="G30" s="16"/>
      <c r="H30" s="16"/>
      <c r="I30" s="16"/>
      <c r="J30" s="40"/>
      <c r="K30" s="16"/>
      <c r="L30" s="9"/>
      <c r="M30" s="9"/>
    </row>
    <row r="34" ht="12.75">
      <c r="B34" s="11" t="s">
        <v>61</v>
      </c>
    </row>
    <row r="36" spans="1:16" ht="25.5" customHeight="1">
      <c r="A36" s="38" t="s">
        <v>0</v>
      </c>
      <c r="B36" s="46" t="s">
        <v>14</v>
      </c>
      <c r="C36" s="45" t="s">
        <v>64</v>
      </c>
      <c r="D36" s="46" t="s">
        <v>116</v>
      </c>
      <c r="E36" s="67" t="s">
        <v>16</v>
      </c>
      <c r="F36" s="68"/>
      <c r="G36" s="67" t="s">
        <v>17</v>
      </c>
      <c r="H36" s="68"/>
      <c r="I36" s="44" t="s">
        <v>18</v>
      </c>
      <c r="J36" s="69" t="s">
        <v>19</v>
      </c>
      <c r="K36" s="68"/>
      <c r="L36" s="46" t="s">
        <v>37</v>
      </c>
      <c r="M36" s="44" t="s">
        <v>15</v>
      </c>
      <c r="N36" s="44" t="s">
        <v>166</v>
      </c>
      <c r="O36" s="44" t="s">
        <v>165</v>
      </c>
      <c r="P36" s="6" t="s">
        <v>144</v>
      </c>
    </row>
    <row r="37" spans="1:16" ht="12.75">
      <c r="A37">
        <v>1</v>
      </c>
      <c r="B37" s="4" t="s">
        <v>10</v>
      </c>
      <c r="C37" s="12">
        <v>809</v>
      </c>
      <c r="D37" s="13">
        <v>8</v>
      </c>
      <c r="E37" s="16">
        <v>136</v>
      </c>
      <c r="F37" s="24">
        <v>0</v>
      </c>
      <c r="G37" s="18">
        <v>199</v>
      </c>
      <c r="H37" s="24">
        <v>1</v>
      </c>
      <c r="I37" s="24">
        <v>0</v>
      </c>
      <c r="J37" s="24">
        <v>809</v>
      </c>
      <c r="K37" s="24">
        <v>0</v>
      </c>
      <c r="L37" s="19">
        <f aca="true" t="shared" si="2" ref="L37:L42">C37+L20</f>
        <v>2264</v>
      </c>
      <c r="M37" s="19">
        <v>2</v>
      </c>
      <c r="N37" s="25">
        <f>M37+K37+I37+H37+F37+D37+D20+D4</f>
        <v>17</v>
      </c>
      <c r="O37" s="25">
        <v>31</v>
      </c>
      <c r="P37" s="61">
        <f>N37+O37</f>
        <v>48</v>
      </c>
    </row>
    <row r="38" spans="1:16" ht="12.75">
      <c r="A38">
        <v>2</v>
      </c>
      <c r="B38" s="4" t="s">
        <v>141</v>
      </c>
      <c r="C38" s="12">
        <v>763</v>
      </c>
      <c r="D38" s="13">
        <v>3</v>
      </c>
      <c r="E38" s="16">
        <v>158</v>
      </c>
      <c r="F38" s="24">
        <v>0</v>
      </c>
      <c r="G38" s="18">
        <v>159</v>
      </c>
      <c r="H38" s="24">
        <v>0</v>
      </c>
      <c r="I38" s="24">
        <v>0</v>
      </c>
      <c r="J38" s="24">
        <v>834</v>
      </c>
      <c r="K38" s="24">
        <v>0</v>
      </c>
      <c r="L38" s="19">
        <f t="shared" si="2"/>
        <v>2289</v>
      </c>
      <c r="M38" s="19">
        <v>4</v>
      </c>
      <c r="N38" s="25">
        <f aca="true" t="shared" si="3" ref="N38:N46">M38+K38+I38+H38+F38+D38+D21+D5</f>
        <v>18</v>
      </c>
      <c r="O38" s="25">
        <v>17</v>
      </c>
      <c r="P38" s="61">
        <f aca="true" t="shared" si="4" ref="P38:P46">N38+O38</f>
        <v>35</v>
      </c>
    </row>
    <row r="39" spans="1:16" ht="12.75">
      <c r="A39">
        <v>3</v>
      </c>
      <c r="B39" s="4" t="s">
        <v>142</v>
      </c>
      <c r="C39" s="12">
        <v>822</v>
      </c>
      <c r="D39" s="13">
        <v>9</v>
      </c>
      <c r="E39" s="16">
        <v>206</v>
      </c>
      <c r="F39" s="24">
        <v>1</v>
      </c>
      <c r="G39" s="18">
        <v>0</v>
      </c>
      <c r="H39" s="24">
        <v>0</v>
      </c>
      <c r="I39" s="24">
        <v>0</v>
      </c>
      <c r="J39" s="24">
        <v>822</v>
      </c>
      <c r="K39" s="24">
        <v>0</v>
      </c>
      <c r="L39" s="19">
        <f t="shared" si="2"/>
        <v>2287</v>
      </c>
      <c r="M39" s="19">
        <v>3</v>
      </c>
      <c r="N39" s="25">
        <f t="shared" si="3"/>
        <v>20</v>
      </c>
      <c r="O39" s="25">
        <v>28.5</v>
      </c>
      <c r="P39" s="61">
        <f t="shared" si="4"/>
        <v>48.5</v>
      </c>
    </row>
    <row r="40" spans="1:16" ht="12.75">
      <c r="A40">
        <v>4</v>
      </c>
      <c r="B40" s="4" t="s">
        <v>8</v>
      </c>
      <c r="C40" s="12">
        <v>771</v>
      </c>
      <c r="D40" s="13">
        <v>4</v>
      </c>
      <c r="E40" s="16">
        <v>168</v>
      </c>
      <c r="F40" s="24">
        <v>0</v>
      </c>
      <c r="G40" s="18">
        <v>171</v>
      </c>
      <c r="H40" s="24">
        <v>0</v>
      </c>
      <c r="I40" s="24">
        <v>0</v>
      </c>
      <c r="J40" s="24">
        <v>915</v>
      </c>
      <c r="K40" s="24">
        <v>1</v>
      </c>
      <c r="L40" s="19">
        <f t="shared" si="2"/>
        <v>2439</v>
      </c>
      <c r="M40" s="19">
        <v>10</v>
      </c>
      <c r="N40" s="25">
        <f>M40+K40+I40+H40+F40+D40+D23+D7</f>
        <v>30</v>
      </c>
      <c r="O40" s="25">
        <v>40.5</v>
      </c>
      <c r="P40" s="61">
        <f t="shared" si="4"/>
        <v>70.5</v>
      </c>
    </row>
    <row r="41" spans="1:16" s="9" customFormat="1" ht="12.75">
      <c r="A41" s="9">
        <v>5</v>
      </c>
      <c r="B41" s="4" t="s">
        <v>11</v>
      </c>
      <c r="C41" s="12">
        <v>796</v>
      </c>
      <c r="D41" s="13">
        <v>7</v>
      </c>
      <c r="E41" s="16">
        <v>186</v>
      </c>
      <c r="F41" s="24">
        <v>0</v>
      </c>
      <c r="G41" s="18">
        <v>151</v>
      </c>
      <c r="H41" s="24">
        <v>0</v>
      </c>
      <c r="I41" s="24">
        <v>0</v>
      </c>
      <c r="J41" s="24">
        <v>808</v>
      </c>
      <c r="K41" s="24">
        <v>0</v>
      </c>
      <c r="L41" s="19">
        <f t="shared" si="2"/>
        <v>2367</v>
      </c>
      <c r="M41" s="19">
        <v>7</v>
      </c>
      <c r="N41" s="25">
        <f t="shared" si="3"/>
        <v>26</v>
      </c>
      <c r="O41" s="25">
        <v>18</v>
      </c>
      <c r="P41" s="61">
        <f t="shared" si="4"/>
        <v>44</v>
      </c>
    </row>
    <row r="42" spans="1:16" ht="12.75">
      <c r="A42" s="32">
        <v>6</v>
      </c>
      <c r="B42" s="32" t="s">
        <v>114</v>
      </c>
      <c r="C42" s="27">
        <v>784</v>
      </c>
      <c r="D42" s="27">
        <v>5</v>
      </c>
      <c r="E42" s="16">
        <v>187</v>
      </c>
      <c r="F42" s="24">
        <v>0</v>
      </c>
      <c r="G42" s="22">
        <v>149</v>
      </c>
      <c r="H42" s="24">
        <v>0</v>
      </c>
      <c r="I42" s="24">
        <v>0</v>
      </c>
      <c r="J42" s="24">
        <v>810</v>
      </c>
      <c r="K42" s="24">
        <v>0</v>
      </c>
      <c r="L42" s="19">
        <f t="shared" si="2"/>
        <v>2360</v>
      </c>
      <c r="M42" s="19">
        <v>6</v>
      </c>
      <c r="N42" s="25">
        <f t="shared" si="3"/>
        <v>25</v>
      </c>
      <c r="O42" s="25">
        <v>22</v>
      </c>
      <c r="P42" s="61">
        <f t="shared" si="4"/>
        <v>47</v>
      </c>
    </row>
    <row r="43" spans="1:16" ht="12.75">
      <c r="A43" s="7">
        <v>7</v>
      </c>
      <c r="B43" s="10" t="s">
        <v>143</v>
      </c>
      <c r="C43" s="16">
        <v>704</v>
      </c>
      <c r="D43" s="19">
        <v>1</v>
      </c>
      <c r="E43" s="13">
        <v>158</v>
      </c>
      <c r="F43" s="50">
        <v>0</v>
      </c>
      <c r="G43" s="24">
        <v>145</v>
      </c>
      <c r="H43" s="24">
        <v>0</v>
      </c>
      <c r="I43" s="24">
        <v>0</v>
      </c>
      <c r="J43" s="24">
        <v>736</v>
      </c>
      <c r="K43" s="24">
        <v>0</v>
      </c>
      <c r="L43" s="13">
        <f>L26+C43</f>
        <v>2134</v>
      </c>
      <c r="M43" s="13">
        <v>1</v>
      </c>
      <c r="N43" s="25">
        <f t="shared" si="3"/>
        <v>6</v>
      </c>
      <c r="O43" s="25">
        <v>10</v>
      </c>
      <c r="P43" s="61">
        <f t="shared" si="4"/>
        <v>16</v>
      </c>
    </row>
    <row r="44" spans="1:16" ht="13.5" customHeight="1">
      <c r="A44" s="7">
        <v>8</v>
      </c>
      <c r="B44" s="10" t="s">
        <v>38</v>
      </c>
      <c r="C44" s="16">
        <v>787</v>
      </c>
      <c r="D44" s="19">
        <v>6</v>
      </c>
      <c r="E44" s="13">
        <v>185</v>
      </c>
      <c r="F44" s="50">
        <v>0</v>
      </c>
      <c r="G44" s="24">
        <v>198</v>
      </c>
      <c r="H44" s="24">
        <v>0</v>
      </c>
      <c r="I44" s="24">
        <v>1</v>
      </c>
      <c r="J44" s="24">
        <v>853</v>
      </c>
      <c r="K44" s="24">
        <v>0</v>
      </c>
      <c r="L44" s="13">
        <f>L27+C44</f>
        <v>2395</v>
      </c>
      <c r="M44" s="13">
        <v>8</v>
      </c>
      <c r="N44" s="25">
        <f t="shared" si="3"/>
        <v>30</v>
      </c>
      <c r="O44" s="25">
        <v>4</v>
      </c>
      <c r="P44" s="61">
        <f t="shared" si="4"/>
        <v>34</v>
      </c>
    </row>
    <row r="45" spans="1:16" ht="13.5" customHeight="1">
      <c r="A45" s="7">
        <v>9</v>
      </c>
      <c r="B45" s="10" t="s">
        <v>13</v>
      </c>
      <c r="C45" s="16">
        <v>888</v>
      </c>
      <c r="D45" s="19">
        <v>10</v>
      </c>
      <c r="E45" s="13">
        <v>184</v>
      </c>
      <c r="F45" s="50">
        <v>0</v>
      </c>
      <c r="G45" s="24">
        <v>134</v>
      </c>
      <c r="H45" s="24">
        <v>0</v>
      </c>
      <c r="I45" s="24">
        <v>0</v>
      </c>
      <c r="J45" s="24">
        <v>0</v>
      </c>
      <c r="K45" s="24">
        <v>0</v>
      </c>
      <c r="L45" s="13">
        <f>L28+C45</f>
        <v>2427</v>
      </c>
      <c r="M45" s="13">
        <v>9</v>
      </c>
      <c r="N45" s="25">
        <f t="shared" si="3"/>
        <v>28</v>
      </c>
      <c r="O45" s="25">
        <v>34</v>
      </c>
      <c r="P45" s="61">
        <f t="shared" si="4"/>
        <v>62</v>
      </c>
    </row>
    <row r="46" spans="1:16" ht="13.5" customHeight="1">
      <c r="A46" s="7">
        <v>10</v>
      </c>
      <c r="B46" s="10" t="s">
        <v>9</v>
      </c>
      <c r="C46" s="16">
        <v>721</v>
      </c>
      <c r="D46" s="15">
        <v>2</v>
      </c>
      <c r="E46" s="15">
        <v>180</v>
      </c>
      <c r="F46" s="15">
        <v>0</v>
      </c>
      <c r="G46" s="15">
        <v>173</v>
      </c>
      <c r="H46" s="15">
        <v>0</v>
      </c>
      <c r="I46" s="15">
        <v>0</v>
      </c>
      <c r="J46" s="15">
        <v>824</v>
      </c>
      <c r="K46" s="24">
        <v>0</v>
      </c>
      <c r="L46" s="15">
        <f>L29+C46</f>
        <v>2329</v>
      </c>
      <c r="M46" s="15">
        <v>5</v>
      </c>
      <c r="N46" s="25">
        <f t="shared" si="3"/>
        <v>24</v>
      </c>
      <c r="O46" s="25">
        <v>19</v>
      </c>
      <c r="P46" s="61">
        <f t="shared" si="4"/>
        <v>43</v>
      </c>
    </row>
    <row r="47" spans="1:13" ht="12.75">
      <c r="A47" s="41"/>
      <c r="B47" s="41"/>
      <c r="C47" s="42"/>
      <c r="D47" s="40"/>
      <c r="E47" s="16"/>
      <c r="F47" s="16"/>
      <c r="G47" s="16"/>
      <c r="H47" s="43"/>
      <c r="I47" s="16"/>
      <c r="K47" s="16"/>
      <c r="L47" s="41"/>
      <c r="M47" s="9"/>
    </row>
    <row r="51" spans="14:15" ht="12.75">
      <c r="N51" s="9"/>
      <c r="O51" s="9"/>
    </row>
  </sheetData>
  <sheetProtection/>
  <mergeCells count="9">
    <mergeCell ref="E36:F36"/>
    <mergeCell ref="G36:H36"/>
    <mergeCell ref="J36:K36"/>
    <mergeCell ref="E3:F3"/>
    <mergeCell ref="G3:H3"/>
    <mergeCell ref="J3:K3"/>
    <mergeCell ref="E19:F19"/>
    <mergeCell ref="G19:H19"/>
    <mergeCell ref="J19:K19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28">
      <selection activeCell="E47" sqref="E47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63</v>
      </c>
    </row>
    <row r="3" spans="1:13" ht="25.5" customHeight="1">
      <c r="A3" s="37" t="s">
        <v>0</v>
      </c>
      <c r="B3" s="46" t="s">
        <v>14</v>
      </c>
      <c r="C3" s="45" t="s">
        <v>64</v>
      </c>
      <c r="D3" s="46" t="s">
        <v>115</v>
      </c>
      <c r="E3" s="67" t="s">
        <v>16</v>
      </c>
      <c r="F3" s="68"/>
      <c r="G3" s="67" t="s">
        <v>17</v>
      </c>
      <c r="H3" s="68"/>
      <c r="I3" s="48" t="s">
        <v>18</v>
      </c>
      <c r="J3" s="67" t="s">
        <v>19</v>
      </c>
      <c r="K3" s="68"/>
      <c r="L3" s="46" t="s">
        <v>37</v>
      </c>
      <c r="M3" s="65"/>
    </row>
    <row r="4" spans="1:13" ht="12.75">
      <c r="A4">
        <v>1</v>
      </c>
      <c r="B4" s="4" t="s">
        <v>10</v>
      </c>
      <c r="C4" s="12">
        <v>781</v>
      </c>
      <c r="D4" s="13">
        <v>7</v>
      </c>
      <c r="E4" s="25">
        <v>0</v>
      </c>
      <c r="F4" s="24">
        <v>0</v>
      </c>
      <c r="G4" s="18">
        <v>0</v>
      </c>
      <c r="H4" s="24">
        <v>0</v>
      </c>
      <c r="I4" s="24">
        <v>0</v>
      </c>
      <c r="J4" s="12">
        <v>0</v>
      </c>
      <c r="K4" s="24">
        <v>0</v>
      </c>
      <c r="L4" s="13">
        <f>K4+I4+H4+F4+D4</f>
        <v>7</v>
      </c>
      <c r="M4" s="16"/>
    </row>
    <row r="5" spans="1:13" ht="12.75">
      <c r="A5">
        <v>2</v>
      </c>
      <c r="B5" s="4" t="s">
        <v>141</v>
      </c>
      <c r="C5" s="12">
        <v>765</v>
      </c>
      <c r="D5" s="13">
        <v>6</v>
      </c>
      <c r="E5" s="24">
        <v>0</v>
      </c>
      <c r="F5" s="24">
        <v>0</v>
      </c>
      <c r="G5" s="18">
        <v>0</v>
      </c>
      <c r="H5" s="24">
        <v>0</v>
      </c>
      <c r="I5" s="24">
        <v>1</v>
      </c>
      <c r="J5" s="24">
        <v>0</v>
      </c>
      <c r="K5" s="24">
        <v>0</v>
      </c>
      <c r="L5" s="13">
        <f aca="true" t="shared" si="0" ref="L5:L13">K5+I5+H5+F5+D5</f>
        <v>7</v>
      </c>
      <c r="M5" s="16"/>
    </row>
    <row r="6" spans="1:13" ht="12.75">
      <c r="A6">
        <v>3</v>
      </c>
      <c r="B6" s="4" t="s">
        <v>142</v>
      </c>
      <c r="C6" s="12">
        <v>683</v>
      </c>
      <c r="D6" s="13">
        <v>2</v>
      </c>
      <c r="E6" s="24">
        <v>0</v>
      </c>
      <c r="F6" s="24">
        <v>0</v>
      </c>
      <c r="G6" s="18">
        <v>0</v>
      </c>
      <c r="H6" s="24">
        <v>0</v>
      </c>
      <c r="I6" s="24">
        <v>0</v>
      </c>
      <c r="J6" s="24">
        <v>0</v>
      </c>
      <c r="K6" s="24">
        <v>0</v>
      </c>
      <c r="L6" s="13">
        <f t="shared" si="0"/>
        <v>2</v>
      </c>
      <c r="M6" s="16"/>
    </row>
    <row r="7" spans="1:13" ht="12.75">
      <c r="A7">
        <v>4</v>
      </c>
      <c r="B7" s="4" t="s">
        <v>8</v>
      </c>
      <c r="C7" s="12">
        <v>815</v>
      </c>
      <c r="D7" s="13">
        <v>8</v>
      </c>
      <c r="E7" s="24">
        <v>0</v>
      </c>
      <c r="F7" s="24">
        <v>0</v>
      </c>
      <c r="G7" s="18">
        <v>0</v>
      </c>
      <c r="H7" s="24">
        <v>0</v>
      </c>
      <c r="I7" s="24">
        <v>0</v>
      </c>
      <c r="J7" s="24">
        <v>0</v>
      </c>
      <c r="K7" s="24">
        <v>0</v>
      </c>
      <c r="L7" s="13">
        <f t="shared" si="0"/>
        <v>8</v>
      </c>
      <c r="M7" s="16"/>
    </row>
    <row r="8" spans="1:13" s="9" customFormat="1" ht="12.75">
      <c r="A8" s="9">
        <v>5</v>
      </c>
      <c r="B8" s="4" t="s">
        <v>11</v>
      </c>
      <c r="C8" s="12">
        <v>918</v>
      </c>
      <c r="D8" s="13">
        <v>10</v>
      </c>
      <c r="E8" s="24">
        <v>0</v>
      </c>
      <c r="F8" s="24">
        <v>0</v>
      </c>
      <c r="G8" s="18">
        <v>0</v>
      </c>
      <c r="H8" s="24">
        <v>0</v>
      </c>
      <c r="I8" s="24">
        <v>0</v>
      </c>
      <c r="J8" s="24">
        <v>0</v>
      </c>
      <c r="K8" s="24">
        <v>0</v>
      </c>
      <c r="L8" s="13">
        <f t="shared" si="0"/>
        <v>10</v>
      </c>
      <c r="M8" s="16"/>
    </row>
    <row r="9" spans="1:13" ht="12.75">
      <c r="A9" s="32">
        <v>6</v>
      </c>
      <c r="B9" s="32" t="s">
        <v>114</v>
      </c>
      <c r="C9" s="16">
        <v>612</v>
      </c>
      <c r="D9" s="13">
        <v>1</v>
      </c>
      <c r="E9" s="24">
        <v>0</v>
      </c>
      <c r="F9" s="24">
        <v>0</v>
      </c>
      <c r="G9" s="22">
        <v>0</v>
      </c>
      <c r="H9" s="24">
        <v>0</v>
      </c>
      <c r="I9" s="24">
        <v>0</v>
      </c>
      <c r="J9" s="24">
        <v>0</v>
      </c>
      <c r="K9" s="24">
        <v>0</v>
      </c>
      <c r="L9" s="13">
        <f t="shared" si="0"/>
        <v>1</v>
      </c>
      <c r="M9" s="16"/>
    </row>
    <row r="10" spans="1:13" ht="12.75">
      <c r="A10" s="52">
        <v>7</v>
      </c>
      <c r="B10" s="20" t="s">
        <v>143</v>
      </c>
      <c r="C10" s="13">
        <v>712</v>
      </c>
      <c r="D10" s="13">
        <v>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2">
        <v>0</v>
      </c>
      <c r="L10" s="13">
        <f t="shared" si="0"/>
        <v>3</v>
      </c>
      <c r="M10" s="16"/>
    </row>
    <row r="11" spans="1:13" ht="12.75">
      <c r="A11" s="52">
        <v>8</v>
      </c>
      <c r="B11" s="20" t="s">
        <v>38</v>
      </c>
      <c r="C11" s="13">
        <v>726</v>
      </c>
      <c r="D11" s="13">
        <v>4</v>
      </c>
      <c r="E11" s="50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2">
        <v>0</v>
      </c>
      <c r="L11" s="13">
        <f t="shared" si="0"/>
        <v>4</v>
      </c>
      <c r="M11" s="16"/>
    </row>
    <row r="12" spans="1:13" ht="12.75">
      <c r="A12" s="52">
        <v>9</v>
      </c>
      <c r="B12" s="20" t="s">
        <v>13</v>
      </c>
      <c r="C12" s="13">
        <v>849</v>
      </c>
      <c r="D12" s="13">
        <v>9</v>
      </c>
      <c r="E12" s="50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2">
        <v>0</v>
      </c>
      <c r="L12" s="13">
        <f t="shared" si="0"/>
        <v>9</v>
      </c>
      <c r="M12" s="16"/>
    </row>
    <row r="13" spans="1:13" ht="12.75">
      <c r="A13" s="52">
        <v>10</v>
      </c>
      <c r="B13" s="60" t="s">
        <v>9</v>
      </c>
      <c r="C13" s="15">
        <v>740</v>
      </c>
      <c r="D13" s="15">
        <v>5</v>
      </c>
      <c r="E13" s="50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2">
        <v>0</v>
      </c>
      <c r="L13" s="13">
        <f t="shared" si="0"/>
        <v>5</v>
      </c>
      <c r="M13" s="16"/>
    </row>
    <row r="14" spans="2:13" ht="12.75">
      <c r="B14" s="9"/>
      <c r="C14" s="17"/>
      <c r="D14" s="16"/>
      <c r="E14" s="16"/>
      <c r="G14" s="16"/>
      <c r="H14" s="16"/>
      <c r="I14" s="16"/>
      <c r="K14" s="16"/>
      <c r="L14" s="9"/>
      <c r="M14" s="9"/>
    </row>
    <row r="15" spans="2:11" ht="12.75">
      <c r="B15" s="9"/>
      <c r="C15" s="17"/>
      <c r="D15" s="16"/>
      <c r="E15" s="16"/>
      <c r="H15" s="16"/>
      <c r="K15" s="16"/>
    </row>
    <row r="16" spans="2:11" ht="12.75">
      <c r="B16" s="9"/>
      <c r="C16" s="17"/>
      <c r="D16" s="16"/>
      <c r="E16" s="16"/>
      <c r="H16" s="16"/>
      <c r="K16" s="16"/>
    </row>
    <row r="17" ht="12.75">
      <c r="B17" s="11" t="s">
        <v>62</v>
      </c>
    </row>
    <row r="19" spans="1:13" ht="25.5">
      <c r="A19" s="38" t="s">
        <v>0</v>
      </c>
      <c r="B19" s="46" t="s">
        <v>14</v>
      </c>
      <c r="C19" s="45" t="s">
        <v>64</v>
      </c>
      <c r="D19" s="46" t="s">
        <v>117</v>
      </c>
      <c r="E19" s="67" t="s">
        <v>16</v>
      </c>
      <c r="F19" s="68"/>
      <c r="G19" s="67" t="s">
        <v>17</v>
      </c>
      <c r="H19" s="70"/>
      <c r="I19" s="48" t="s">
        <v>18</v>
      </c>
      <c r="J19" s="69" t="s">
        <v>19</v>
      </c>
      <c r="K19" s="68"/>
      <c r="L19" s="46" t="s">
        <v>37</v>
      </c>
      <c r="M19" s="65"/>
    </row>
    <row r="20" spans="1:13" ht="12.75">
      <c r="A20">
        <v>1</v>
      </c>
      <c r="B20" s="4" t="s">
        <v>10</v>
      </c>
      <c r="C20" s="12">
        <v>856</v>
      </c>
      <c r="D20" s="13">
        <v>9</v>
      </c>
      <c r="E20" s="16">
        <v>0</v>
      </c>
      <c r="F20" s="24">
        <v>0</v>
      </c>
      <c r="G20" s="25">
        <v>0</v>
      </c>
      <c r="H20" s="40">
        <v>0</v>
      </c>
      <c r="I20" s="24">
        <v>0</v>
      </c>
      <c r="J20" s="24">
        <v>0</v>
      </c>
      <c r="K20" s="22">
        <v>0</v>
      </c>
      <c r="L20" s="13">
        <f>K20+I20+H20+F20+D20</f>
        <v>9</v>
      </c>
      <c r="M20" s="16"/>
    </row>
    <row r="21" spans="1:13" ht="12.75">
      <c r="A21">
        <v>2</v>
      </c>
      <c r="B21" s="4" t="s">
        <v>141</v>
      </c>
      <c r="C21" s="12">
        <v>804</v>
      </c>
      <c r="D21" s="13">
        <v>5</v>
      </c>
      <c r="E21" s="16">
        <v>0</v>
      </c>
      <c r="F21" s="24">
        <v>0</v>
      </c>
      <c r="G21" s="25">
        <v>0</v>
      </c>
      <c r="H21" s="40">
        <v>0</v>
      </c>
      <c r="I21" s="24">
        <v>0</v>
      </c>
      <c r="J21" s="12">
        <v>0</v>
      </c>
      <c r="K21" s="22">
        <v>0</v>
      </c>
      <c r="L21" s="13">
        <f aca="true" t="shared" si="1" ref="L21:L29">K21+I21+H21+F21+D21</f>
        <v>5</v>
      </c>
      <c r="M21" s="16"/>
    </row>
    <row r="22" spans="1:13" ht="12.75">
      <c r="A22">
        <v>3</v>
      </c>
      <c r="B22" s="4" t="s">
        <v>142</v>
      </c>
      <c r="C22" s="12">
        <v>770</v>
      </c>
      <c r="D22" s="13">
        <v>4</v>
      </c>
      <c r="E22" s="16">
        <v>0</v>
      </c>
      <c r="F22" s="24">
        <v>0</v>
      </c>
      <c r="G22" s="25">
        <v>0</v>
      </c>
      <c r="H22" s="40">
        <v>0</v>
      </c>
      <c r="I22" s="24">
        <v>0</v>
      </c>
      <c r="J22" s="24">
        <v>0</v>
      </c>
      <c r="K22" s="22">
        <v>0</v>
      </c>
      <c r="L22" s="13">
        <f t="shared" si="1"/>
        <v>4</v>
      </c>
      <c r="M22" s="16"/>
    </row>
    <row r="23" spans="1:13" ht="12.75">
      <c r="A23">
        <v>4</v>
      </c>
      <c r="B23" s="4" t="s">
        <v>8</v>
      </c>
      <c r="C23" s="12">
        <v>805</v>
      </c>
      <c r="D23" s="13">
        <v>6</v>
      </c>
      <c r="E23" s="16">
        <v>0</v>
      </c>
      <c r="F23" s="24">
        <v>0</v>
      </c>
      <c r="G23" s="25">
        <v>0</v>
      </c>
      <c r="H23" s="40">
        <v>0</v>
      </c>
      <c r="I23" s="24">
        <v>0</v>
      </c>
      <c r="J23" s="12">
        <v>0</v>
      </c>
      <c r="K23" s="22">
        <v>0</v>
      </c>
      <c r="L23" s="13">
        <f t="shared" si="1"/>
        <v>6</v>
      </c>
      <c r="M23" s="16"/>
    </row>
    <row r="24" spans="1:13" s="9" customFormat="1" ht="12.75">
      <c r="A24" s="9">
        <v>5</v>
      </c>
      <c r="B24" s="4" t="s">
        <v>11</v>
      </c>
      <c r="C24" s="12">
        <v>957</v>
      </c>
      <c r="D24" s="13">
        <v>10</v>
      </c>
      <c r="E24" s="16">
        <v>0</v>
      </c>
      <c r="F24" s="24">
        <v>0</v>
      </c>
      <c r="G24" s="25">
        <v>0</v>
      </c>
      <c r="H24" s="40">
        <v>0</v>
      </c>
      <c r="I24" s="24">
        <v>0</v>
      </c>
      <c r="J24" s="24">
        <v>0</v>
      </c>
      <c r="K24" s="22">
        <v>0</v>
      </c>
      <c r="L24" s="13">
        <f t="shared" si="1"/>
        <v>10</v>
      </c>
      <c r="M24" s="16"/>
    </row>
    <row r="25" spans="1:13" ht="12.75">
      <c r="A25" s="9">
        <v>6</v>
      </c>
      <c r="B25" s="9" t="s">
        <v>114</v>
      </c>
      <c r="C25" s="13">
        <v>725</v>
      </c>
      <c r="D25" s="16">
        <v>3</v>
      </c>
      <c r="E25" s="13">
        <v>0</v>
      </c>
      <c r="F25" s="50">
        <v>0</v>
      </c>
      <c r="G25" s="24">
        <v>0</v>
      </c>
      <c r="H25" s="23">
        <v>0</v>
      </c>
      <c r="I25" s="24">
        <v>0</v>
      </c>
      <c r="J25" s="14">
        <v>0</v>
      </c>
      <c r="K25" s="22">
        <v>0</v>
      </c>
      <c r="L25" s="13">
        <f t="shared" si="1"/>
        <v>3</v>
      </c>
      <c r="M25" s="16"/>
    </row>
    <row r="26" spans="1:13" ht="12.75">
      <c r="A26" s="52">
        <v>7</v>
      </c>
      <c r="B26" s="10" t="s">
        <v>143</v>
      </c>
      <c r="C26" s="13">
        <v>673</v>
      </c>
      <c r="D26" s="13">
        <v>1</v>
      </c>
      <c r="E26" s="13">
        <v>0</v>
      </c>
      <c r="F26" s="25">
        <v>0</v>
      </c>
      <c r="G26" s="25">
        <v>0</v>
      </c>
      <c r="H26" s="25">
        <v>0</v>
      </c>
      <c r="I26" s="24">
        <v>0</v>
      </c>
      <c r="J26" s="24">
        <v>0</v>
      </c>
      <c r="K26" s="22">
        <v>0</v>
      </c>
      <c r="L26" s="13">
        <f t="shared" si="1"/>
        <v>1</v>
      </c>
      <c r="M26" s="16"/>
    </row>
    <row r="27" spans="1:13" ht="12.75">
      <c r="A27" s="52">
        <v>8</v>
      </c>
      <c r="B27" s="10" t="s">
        <v>38</v>
      </c>
      <c r="C27" s="13">
        <v>696</v>
      </c>
      <c r="D27" s="13">
        <v>2</v>
      </c>
      <c r="E27" s="13">
        <v>0</v>
      </c>
      <c r="F27" s="24">
        <v>0</v>
      </c>
      <c r="G27" s="25">
        <v>0</v>
      </c>
      <c r="H27" s="25">
        <v>0</v>
      </c>
      <c r="I27" s="24">
        <v>0</v>
      </c>
      <c r="J27" s="15">
        <v>0</v>
      </c>
      <c r="K27" s="24">
        <v>0</v>
      </c>
      <c r="L27" s="13">
        <f t="shared" si="1"/>
        <v>2</v>
      </c>
      <c r="M27" s="16"/>
    </row>
    <row r="28" spans="1:13" ht="12.75">
      <c r="A28" s="52">
        <v>9</v>
      </c>
      <c r="B28" s="10" t="s">
        <v>13</v>
      </c>
      <c r="C28" s="13">
        <v>820</v>
      </c>
      <c r="D28" s="13">
        <v>7</v>
      </c>
      <c r="E28" s="13">
        <v>0</v>
      </c>
      <c r="F28" s="24">
        <v>0</v>
      </c>
      <c r="G28" s="25">
        <v>0</v>
      </c>
      <c r="H28" s="25">
        <v>0</v>
      </c>
      <c r="I28" s="24">
        <v>0</v>
      </c>
      <c r="J28" s="15">
        <v>0</v>
      </c>
      <c r="K28" s="22">
        <v>0</v>
      </c>
      <c r="L28" s="13">
        <f t="shared" si="1"/>
        <v>7</v>
      </c>
      <c r="M28" s="16"/>
    </row>
    <row r="29" spans="1:13" ht="12.75">
      <c r="A29" s="52">
        <v>10</v>
      </c>
      <c r="B29" s="10" t="s">
        <v>9</v>
      </c>
      <c r="C29" s="15">
        <v>849</v>
      </c>
      <c r="D29" s="15">
        <v>8</v>
      </c>
      <c r="E29" s="15">
        <v>0</v>
      </c>
      <c r="F29" s="24">
        <v>0</v>
      </c>
      <c r="G29" s="24">
        <v>0</v>
      </c>
      <c r="H29" s="24">
        <v>0</v>
      </c>
      <c r="I29" s="15">
        <v>0</v>
      </c>
      <c r="J29" s="13">
        <v>0</v>
      </c>
      <c r="K29" s="15">
        <v>0</v>
      </c>
      <c r="L29" s="13">
        <f t="shared" si="1"/>
        <v>8</v>
      </c>
      <c r="M29" s="16"/>
    </row>
    <row r="30" spans="1:13" ht="12.75">
      <c r="A30" s="41"/>
      <c r="B30" s="41"/>
      <c r="C30" s="42"/>
      <c r="D30" s="40"/>
      <c r="E30" s="16"/>
      <c r="F30" s="16"/>
      <c r="G30" s="16"/>
      <c r="H30" s="16"/>
      <c r="I30" s="16"/>
      <c r="J30" s="40"/>
      <c r="K30" s="16"/>
      <c r="L30" s="9"/>
      <c r="M30" s="9"/>
    </row>
    <row r="34" ht="12.75">
      <c r="B34" s="11" t="s">
        <v>61</v>
      </c>
    </row>
    <row r="36" spans="1:17" ht="25.5" customHeight="1">
      <c r="A36" s="38" t="s">
        <v>0</v>
      </c>
      <c r="B36" s="46" t="s">
        <v>14</v>
      </c>
      <c r="C36" s="45" t="s">
        <v>64</v>
      </c>
      <c r="D36" s="46" t="s">
        <v>116</v>
      </c>
      <c r="E36" s="67" t="s">
        <v>16</v>
      </c>
      <c r="F36" s="68"/>
      <c r="G36" s="67" t="s">
        <v>17</v>
      </c>
      <c r="H36" s="68"/>
      <c r="I36" s="44" t="s">
        <v>18</v>
      </c>
      <c r="J36" s="69" t="s">
        <v>19</v>
      </c>
      <c r="K36" s="68"/>
      <c r="L36" s="46" t="s">
        <v>37</v>
      </c>
      <c r="M36" s="44" t="s">
        <v>15</v>
      </c>
      <c r="N36" s="44" t="s">
        <v>167</v>
      </c>
      <c r="O36" s="44" t="s">
        <v>165</v>
      </c>
      <c r="P36" s="6" t="s">
        <v>144</v>
      </c>
      <c r="Q36" s="6" t="s">
        <v>175</v>
      </c>
    </row>
    <row r="37" spans="1:17" ht="12.75">
      <c r="A37">
        <v>1</v>
      </c>
      <c r="B37" s="4" t="s">
        <v>10</v>
      </c>
      <c r="C37" s="12">
        <v>878</v>
      </c>
      <c r="D37" s="13">
        <v>7</v>
      </c>
      <c r="E37" s="16">
        <v>148</v>
      </c>
      <c r="F37" s="24">
        <v>0</v>
      </c>
      <c r="G37" s="18">
        <v>203</v>
      </c>
      <c r="H37" s="24">
        <v>1</v>
      </c>
      <c r="I37" s="24">
        <v>0</v>
      </c>
      <c r="J37" s="24">
        <v>878</v>
      </c>
      <c r="K37" s="24">
        <v>0</v>
      </c>
      <c r="L37" s="19">
        <v>2515</v>
      </c>
      <c r="M37" s="19">
        <v>8</v>
      </c>
      <c r="N37" s="25">
        <f>M37+K37+I37+H37+F37+D37+L4+L20</f>
        <v>32</v>
      </c>
      <c r="O37" s="25">
        <v>48</v>
      </c>
      <c r="P37" s="61">
        <f>N37+O37</f>
        <v>80</v>
      </c>
      <c r="Q37" s="66" t="s">
        <v>179</v>
      </c>
    </row>
    <row r="38" spans="1:17" ht="12.75">
      <c r="A38">
        <v>2</v>
      </c>
      <c r="B38" s="4" t="s">
        <v>141</v>
      </c>
      <c r="C38" s="12">
        <v>748</v>
      </c>
      <c r="D38" s="13">
        <v>5</v>
      </c>
      <c r="E38" s="16">
        <v>190</v>
      </c>
      <c r="F38" s="24">
        <v>0</v>
      </c>
      <c r="G38" s="18">
        <v>154</v>
      </c>
      <c r="H38" s="24">
        <v>0</v>
      </c>
      <c r="I38" s="24">
        <v>0</v>
      </c>
      <c r="J38" s="24">
        <v>804</v>
      </c>
      <c r="K38" s="24">
        <v>0</v>
      </c>
      <c r="L38" s="19">
        <v>2317</v>
      </c>
      <c r="M38" s="19">
        <v>6</v>
      </c>
      <c r="N38" s="25">
        <f aca="true" t="shared" si="2" ref="N38:N46">M38+K38+I38+H38+F38+D38+L5+L21</f>
        <v>23</v>
      </c>
      <c r="O38" s="25">
        <v>35</v>
      </c>
      <c r="P38" s="61">
        <f aca="true" t="shared" si="3" ref="P38:P46">N38+O38</f>
        <v>58</v>
      </c>
      <c r="Q38" s="66" t="s">
        <v>182</v>
      </c>
    </row>
    <row r="39" spans="1:17" ht="12.75">
      <c r="A39">
        <v>3</v>
      </c>
      <c r="B39" s="4" t="s">
        <v>142</v>
      </c>
      <c r="C39" s="12">
        <v>819</v>
      </c>
      <c r="D39" s="13">
        <v>6</v>
      </c>
      <c r="E39" s="16">
        <v>203</v>
      </c>
      <c r="F39" s="24">
        <v>0</v>
      </c>
      <c r="G39" s="18">
        <v>0</v>
      </c>
      <c r="H39" s="24">
        <v>0</v>
      </c>
      <c r="I39" s="24">
        <v>0</v>
      </c>
      <c r="J39" s="24">
        <v>819</v>
      </c>
      <c r="K39" s="24">
        <v>0</v>
      </c>
      <c r="L39" s="19">
        <v>2272</v>
      </c>
      <c r="M39" s="19">
        <v>4</v>
      </c>
      <c r="N39" s="25">
        <f t="shared" si="2"/>
        <v>16</v>
      </c>
      <c r="O39" s="25">
        <v>48.5</v>
      </c>
      <c r="P39" s="61">
        <f t="shared" si="3"/>
        <v>64.5</v>
      </c>
      <c r="Q39" s="66" t="s">
        <v>180</v>
      </c>
    </row>
    <row r="40" spans="1:17" ht="12.75">
      <c r="A40">
        <v>4</v>
      </c>
      <c r="B40" s="4" t="s">
        <v>8</v>
      </c>
      <c r="C40" s="12">
        <v>881</v>
      </c>
      <c r="D40" s="13">
        <v>8</v>
      </c>
      <c r="E40" s="16">
        <v>212</v>
      </c>
      <c r="F40" s="24">
        <v>0</v>
      </c>
      <c r="G40" s="18">
        <v>145</v>
      </c>
      <c r="H40" s="24">
        <v>0</v>
      </c>
      <c r="I40" s="24">
        <v>0</v>
      </c>
      <c r="J40" s="24">
        <v>890</v>
      </c>
      <c r="K40" s="24">
        <v>0</v>
      </c>
      <c r="L40" s="19">
        <v>2501</v>
      </c>
      <c r="M40" s="19">
        <v>7</v>
      </c>
      <c r="N40" s="25">
        <f t="shared" si="2"/>
        <v>29</v>
      </c>
      <c r="O40" s="25">
        <v>70.5</v>
      </c>
      <c r="P40" s="61">
        <f t="shared" si="3"/>
        <v>99.5</v>
      </c>
      <c r="Q40" s="66" t="s">
        <v>176</v>
      </c>
    </row>
    <row r="41" spans="1:17" s="9" customFormat="1" ht="12.75">
      <c r="A41" s="9">
        <v>5</v>
      </c>
      <c r="B41" s="4" t="s">
        <v>11</v>
      </c>
      <c r="C41" s="12">
        <v>906</v>
      </c>
      <c r="D41" s="13">
        <v>10</v>
      </c>
      <c r="E41" s="16">
        <v>221</v>
      </c>
      <c r="F41" s="24">
        <v>1</v>
      </c>
      <c r="G41" s="18">
        <v>198</v>
      </c>
      <c r="H41" s="24">
        <v>0</v>
      </c>
      <c r="I41" s="24">
        <v>0</v>
      </c>
      <c r="J41" s="24">
        <v>957</v>
      </c>
      <c r="K41" s="24">
        <v>1</v>
      </c>
      <c r="L41" s="19">
        <v>2781</v>
      </c>
      <c r="M41" s="19">
        <v>10</v>
      </c>
      <c r="N41" s="25">
        <f t="shared" si="2"/>
        <v>42</v>
      </c>
      <c r="O41" s="25">
        <v>44</v>
      </c>
      <c r="P41" s="61">
        <f t="shared" si="3"/>
        <v>86</v>
      </c>
      <c r="Q41" s="66" t="s">
        <v>178</v>
      </c>
    </row>
    <row r="42" spans="1:17" ht="12.75">
      <c r="A42" s="32">
        <v>6</v>
      </c>
      <c r="B42" s="32" t="s">
        <v>114</v>
      </c>
      <c r="C42" s="27">
        <v>715</v>
      </c>
      <c r="D42" s="27">
        <v>4</v>
      </c>
      <c r="E42" s="16">
        <v>155</v>
      </c>
      <c r="F42" s="24">
        <v>0</v>
      </c>
      <c r="G42" s="22">
        <v>146</v>
      </c>
      <c r="H42" s="24">
        <v>0</v>
      </c>
      <c r="I42" s="24">
        <v>0</v>
      </c>
      <c r="J42" s="24">
        <v>728</v>
      </c>
      <c r="K42" s="24">
        <v>0</v>
      </c>
      <c r="L42" s="19">
        <v>2055</v>
      </c>
      <c r="M42" s="19">
        <v>2</v>
      </c>
      <c r="N42" s="25">
        <f t="shared" si="2"/>
        <v>10</v>
      </c>
      <c r="O42" s="25">
        <v>47</v>
      </c>
      <c r="P42" s="61">
        <f t="shared" si="3"/>
        <v>57</v>
      </c>
      <c r="Q42" s="66" t="s">
        <v>183</v>
      </c>
    </row>
    <row r="43" spans="1:17" ht="12.75">
      <c r="A43" s="7">
        <v>7</v>
      </c>
      <c r="B43" s="10" t="s">
        <v>143</v>
      </c>
      <c r="C43" s="16">
        <v>703</v>
      </c>
      <c r="D43" s="19">
        <v>2</v>
      </c>
      <c r="E43" s="13">
        <v>159</v>
      </c>
      <c r="F43" s="50">
        <v>0</v>
      </c>
      <c r="G43" s="24">
        <v>132</v>
      </c>
      <c r="H43" s="24">
        <v>0</v>
      </c>
      <c r="I43" s="24">
        <v>0</v>
      </c>
      <c r="J43" s="24">
        <v>712</v>
      </c>
      <c r="K43" s="24">
        <v>0</v>
      </c>
      <c r="L43" s="13">
        <v>2088</v>
      </c>
      <c r="M43" s="13">
        <v>3</v>
      </c>
      <c r="N43" s="25">
        <f t="shared" si="2"/>
        <v>9</v>
      </c>
      <c r="O43" s="25">
        <v>16</v>
      </c>
      <c r="P43" s="61">
        <f t="shared" si="3"/>
        <v>25</v>
      </c>
      <c r="Q43" s="66" t="s">
        <v>185</v>
      </c>
    </row>
    <row r="44" spans="1:17" ht="13.5" customHeight="1">
      <c r="A44" s="7">
        <v>8</v>
      </c>
      <c r="B44" s="10" t="s">
        <v>38</v>
      </c>
      <c r="C44" s="16">
        <v>680</v>
      </c>
      <c r="D44" s="19">
        <v>1</v>
      </c>
      <c r="E44" s="13">
        <v>151</v>
      </c>
      <c r="F44" s="50">
        <v>0</v>
      </c>
      <c r="G44" s="24">
        <v>0</v>
      </c>
      <c r="H44" s="24">
        <v>0</v>
      </c>
      <c r="I44" s="24">
        <v>0</v>
      </c>
      <c r="J44" s="24">
        <v>726</v>
      </c>
      <c r="K44" s="24">
        <v>0</v>
      </c>
      <c r="L44" s="13">
        <v>2002</v>
      </c>
      <c r="M44" s="13">
        <v>1</v>
      </c>
      <c r="N44" s="25">
        <f t="shared" si="2"/>
        <v>8</v>
      </c>
      <c r="O44" s="25">
        <v>34</v>
      </c>
      <c r="P44" s="61">
        <f t="shared" si="3"/>
        <v>42</v>
      </c>
      <c r="Q44" s="66" t="s">
        <v>184</v>
      </c>
    </row>
    <row r="45" spans="1:17" ht="13.5" customHeight="1">
      <c r="A45" s="7">
        <v>9</v>
      </c>
      <c r="B45" s="10" t="s">
        <v>13</v>
      </c>
      <c r="C45" s="16">
        <v>893</v>
      </c>
      <c r="D45" s="19">
        <v>9</v>
      </c>
      <c r="E45" s="13">
        <v>207</v>
      </c>
      <c r="F45" s="50">
        <v>0</v>
      </c>
      <c r="G45" s="24">
        <v>150</v>
      </c>
      <c r="H45" s="24">
        <v>0</v>
      </c>
      <c r="I45" s="24">
        <v>0</v>
      </c>
      <c r="J45" s="24">
        <v>893</v>
      </c>
      <c r="K45" s="24">
        <v>0</v>
      </c>
      <c r="L45" s="13">
        <v>2562</v>
      </c>
      <c r="M45" s="13">
        <v>9</v>
      </c>
      <c r="N45" s="25">
        <f t="shared" si="2"/>
        <v>34</v>
      </c>
      <c r="O45" s="25">
        <v>62</v>
      </c>
      <c r="P45" s="61">
        <f t="shared" si="3"/>
        <v>96</v>
      </c>
      <c r="Q45" s="66" t="s">
        <v>177</v>
      </c>
    </row>
    <row r="46" spans="1:17" ht="13.5" customHeight="1">
      <c r="A46" s="7">
        <v>10</v>
      </c>
      <c r="B46" s="10" t="s">
        <v>9</v>
      </c>
      <c r="C46" s="16">
        <v>710</v>
      </c>
      <c r="D46" s="15">
        <v>3</v>
      </c>
      <c r="E46" s="15">
        <v>190</v>
      </c>
      <c r="F46" s="15">
        <v>0</v>
      </c>
      <c r="G46" s="15">
        <v>175</v>
      </c>
      <c r="H46" s="15">
        <v>0</v>
      </c>
      <c r="I46" s="15">
        <v>0</v>
      </c>
      <c r="J46" s="15">
        <v>849</v>
      </c>
      <c r="K46" s="24">
        <v>0</v>
      </c>
      <c r="L46" s="15">
        <v>2299</v>
      </c>
      <c r="M46" s="15">
        <v>5</v>
      </c>
      <c r="N46" s="25">
        <f t="shared" si="2"/>
        <v>21</v>
      </c>
      <c r="O46" s="25">
        <v>43</v>
      </c>
      <c r="P46" s="61">
        <f t="shared" si="3"/>
        <v>64</v>
      </c>
      <c r="Q46" s="66" t="s">
        <v>181</v>
      </c>
    </row>
    <row r="47" spans="1:13" ht="12.75">
      <c r="A47" s="41"/>
      <c r="B47" s="41"/>
      <c r="C47" s="42"/>
      <c r="D47" s="40"/>
      <c r="E47" s="16"/>
      <c r="F47" s="16"/>
      <c r="G47" s="16"/>
      <c r="H47" s="43"/>
      <c r="I47" s="16"/>
      <c r="K47" s="16"/>
      <c r="L47" s="41"/>
      <c r="M47" s="9"/>
    </row>
    <row r="51" spans="14:15" ht="12.75">
      <c r="N51" s="9"/>
      <c r="O51" s="9"/>
    </row>
  </sheetData>
  <sheetProtection/>
  <mergeCells count="9">
    <mergeCell ref="E36:F36"/>
    <mergeCell ref="G36:H36"/>
    <mergeCell ref="J36:K36"/>
    <mergeCell ref="E3:F3"/>
    <mergeCell ref="G3:H3"/>
    <mergeCell ref="J3:K3"/>
    <mergeCell ref="E19:F19"/>
    <mergeCell ref="G19:H19"/>
    <mergeCell ref="J19:K1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7" t="s">
        <v>88</v>
      </c>
      <c r="C7">
        <v>123</v>
      </c>
      <c r="D7" s="4">
        <v>10</v>
      </c>
      <c r="E7">
        <f aca="true" t="shared" si="0" ref="E7:E13">SUM(C7:D7)</f>
        <v>133</v>
      </c>
      <c r="F7" s="4">
        <v>129</v>
      </c>
      <c r="G7" s="52">
        <v>10</v>
      </c>
      <c r="H7" s="4">
        <f aca="true" t="shared" si="1" ref="H7:H13">SUM(F7:G7)</f>
        <v>139</v>
      </c>
      <c r="I7" s="10">
        <v>116</v>
      </c>
      <c r="J7" s="4">
        <v>10</v>
      </c>
      <c r="K7">
        <f aca="true" t="shared" si="2" ref="K7:K13">SUM(I7:J7)</f>
        <v>126</v>
      </c>
      <c r="L7" s="4">
        <f aca="true" t="shared" si="3" ref="L7:L13">SUM(K7,H7,E7)</f>
        <v>398</v>
      </c>
    </row>
    <row r="8" spans="1:12" ht="12.75">
      <c r="A8">
        <v>2</v>
      </c>
      <c r="B8" s="27" t="s">
        <v>89</v>
      </c>
      <c r="C8">
        <v>125</v>
      </c>
      <c r="D8" s="4">
        <v>10</v>
      </c>
      <c r="E8">
        <f t="shared" si="0"/>
        <v>135</v>
      </c>
      <c r="F8" s="4">
        <v>175</v>
      </c>
      <c r="G8" s="10">
        <v>10</v>
      </c>
      <c r="H8" s="4">
        <f t="shared" si="1"/>
        <v>185</v>
      </c>
      <c r="I8" s="10">
        <v>146</v>
      </c>
      <c r="J8" s="4">
        <v>10</v>
      </c>
      <c r="K8">
        <f t="shared" si="2"/>
        <v>156</v>
      </c>
      <c r="L8" s="4">
        <f t="shared" si="3"/>
        <v>476</v>
      </c>
    </row>
    <row r="9" spans="1:12" ht="12.75">
      <c r="A9">
        <v>3</v>
      </c>
      <c r="B9" s="27" t="s">
        <v>106</v>
      </c>
      <c r="C9">
        <v>117</v>
      </c>
      <c r="D9" s="4"/>
      <c r="E9">
        <f t="shared" si="0"/>
        <v>117</v>
      </c>
      <c r="F9" s="4">
        <v>140</v>
      </c>
      <c r="H9" s="4">
        <f t="shared" si="1"/>
        <v>140</v>
      </c>
      <c r="I9">
        <v>136</v>
      </c>
      <c r="J9" s="4"/>
      <c r="K9">
        <f t="shared" si="2"/>
        <v>136</v>
      </c>
      <c r="L9" s="4">
        <f t="shared" si="3"/>
        <v>393</v>
      </c>
    </row>
    <row r="10" spans="1:12" ht="12.75">
      <c r="A10">
        <v>4</v>
      </c>
      <c r="B10" s="27" t="s">
        <v>113</v>
      </c>
      <c r="C10">
        <v>115</v>
      </c>
      <c r="D10" s="4">
        <v>10</v>
      </c>
      <c r="E10">
        <f t="shared" si="0"/>
        <v>125</v>
      </c>
      <c r="F10" s="4">
        <v>89</v>
      </c>
      <c r="G10" s="52">
        <v>10</v>
      </c>
      <c r="H10" s="4">
        <f t="shared" si="1"/>
        <v>99</v>
      </c>
      <c r="J10" s="4"/>
      <c r="K10">
        <f t="shared" si="2"/>
        <v>0</v>
      </c>
      <c r="L10" s="4">
        <f t="shared" si="3"/>
        <v>224</v>
      </c>
    </row>
    <row r="11" spans="1:12" ht="12.75">
      <c r="A11">
        <v>5</v>
      </c>
      <c r="B11" s="27" t="s">
        <v>145</v>
      </c>
      <c r="C11">
        <v>104</v>
      </c>
      <c r="D11" s="4"/>
      <c r="E11">
        <f t="shared" si="0"/>
        <v>104</v>
      </c>
      <c r="F11" s="4"/>
      <c r="G11" s="30"/>
      <c r="H11" s="4">
        <f t="shared" si="1"/>
        <v>0</v>
      </c>
      <c r="I11" s="30">
        <v>117</v>
      </c>
      <c r="J11" s="4"/>
      <c r="K11">
        <f t="shared" si="2"/>
        <v>117</v>
      </c>
      <c r="L11" s="4">
        <f t="shared" si="3"/>
        <v>221</v>
      </c>
    </row>
    <row r="12" spans="1:12" ht="12.75">
      <c r="A12">
        <v>6</v>
      </c>
      <c r="B12" s="27" t="s">
        <v>90</v>
      </c>
      <c r="C12">
        <v>121</v>
      </c>
      <c r="D12" s="4"/>
      <c r="E12">
        <f t="shared" si="0"/>
        <v>121</v>
      </c>
      <c r="F12" s="4">
        <v>131</v>
      </c>
      <c r="H12" s="4">
        <f t="shared" si="1"/>
        <v>131</v>
      </c>
      <c r="I12" s="30">
        <v>112</v>
      </c>
      <c r="J12" s="4"/>
      <c r="K12">
        <f t="shared" si="2"/>
        <v>112</v>
      </c>
      <c r="L12" s="4">
        <f t="shared" si="3"/>
        <v>364</v>
      </c>
    </row>
    <row r="13" spans="1:12" ht="12.75">
      <c r="A13">
        <v>7</v>
      </c>
      <c r="B13" s="27" t="s">
        <v>91</v>
      </c>
      <c r="D13" s="4"/>
      <c r="E13">
        <f t="shared" si="0"/>
        <v>0</v>
      </c>
      <c r="F13" s="4">
        <v>135</v>
      </c>
      <c r="G13" s="4"/>
      <c r="H13" s="4">
        <f t="shared" si="1"/>
        <v>135</v>
      </c>
      <c r="I13" s="4">
        <v>103</v>
      </c>
      <c r="J13" s="4"/>
      <c r="K13">
        <f t="shared" si="2"/>
        <v>103</v>
      </c>
      <c r="L13" s="4">
        <f t="shared" si="3"/>
        <v>238</v>
      </c>
    </row>
    <row r="14" spans="2:12" ht="12.75">
      <c r="B14" s="4"/>
      <c r="D14" s="4"/>
      <c r="E14" s="7">
        <f>SUM(E7:E13)</f>
        <v>735</v>
      </c>
      <c r="F14" s="4"/>
      <c r="H14" s="4">
        <f>SUM(H7:H13)</f>
        <v>829</v>
      </c>
      <c r="J14" s="4"/>
      <c r="K14" s="7">
        <f>SUM(K7:K13)</f>
        <v>750</v>
      </c>
      <c r="L14" s="6">
        <f>SUM(E14+H14+K14)</f>
        <v>2314</v>
      </c>
    </row>
    <row r="17" ht="12.75">
      <c r="B17" s="11" t="s">
        <v>21</v>
      </c>
    </row>
    <row r="19" spans="1:12" ht="25.5">
      <c r="A19" s="1" t="s">
        <v>0</v>
      </c>
      <c r="B19" s="3" t="s">
        <v>1</v>
      </c>
      <c r="C19" s="2" t="s">
        <v>2</v>
      </c>
      <c r="D19" s="5" t="s">
        <v>3</v>
      </c>
      <c r="E19" s="1" t="s">
        <v>4</v>
      </c>
      <c r="F19" s="3" t="s">
        <v>5</v>
      </c>
      <c r="G19" s="1" t="s">
        <v>3</v>
      </c>
      <c r="H19" s="5" t="s">
        <v>4</v>
      </c>
      <c r="I19" s="2" t="s">
        <v>6</v>
      </c>
      <c r="J19" s="5" t="s">
        <v>3</v>
      </c>
      <c r="K19" s="1" t="s">
        <v>4</v>
      </c>
      <c r="L19" s="5" t="s">
        <v>7</v>
      </c>
    </row>
    <row r="20" spans="1:12" ht="12.75">
      <c r="A20">
        <v>1</v>
      </c>
      <c r="B20" s="27" t="s">
        <v>89</v>
      </c>
      <c r="C20">
        <v>124</v>
      </c>
      <c r="D20" s="4">
        <v>10</v>
      </c>
      <c r="E20" s="39">
        <f>C20+D20</f>
        <v>134</v>
      </c>
      <c r="F20" s="27">
        <v>132</v>
      </c>
      <c r="G20" s="10">
        <v>10</v>
      </c>
      <c r="H20" s="4">
        <f>F20+G20</f>
        <v>142</v>
      </c>
      <c r="I20" s="27">
        <v>139</v>
      </c>
      <c r="J20" s="4">
        <v>10</v>
      </c>
      <c r="K20">
        <f>I20+J20</f>
        <v>149</v>
      </c>
      <c r="L20" s="4">
        <f>E20+H20+K20</f>
        <v>425</v>
      </c>
    </row>
    <row r="21" spans="1:12" ht="12.75">
      <c r="A21">
        <v>2</v>
      </c>
      <c r="B21" s="27" t="s">
        <v>145</v>
      </c>
      <c r="C21">
        <v>115</v>
      </c>
      <c r="D21" s="4"/>
      <c r="E21" s="39">
        <f aca="true" t="shared" si="4" ref="E21:E29">C21+D21</f>
        <v>115</v>
      </c>
      <c r="F21" s="27">
        <v>129</v>
      </c>
      <c r="G21" s="10"/>
      <c r="H21" s="4">
        <f aca="true" t="shared" si="5" ref="H21:H29">F21+G21</f>
        <v>129</v>
      </c>
      <c r="I21" s="27">
        <v>102</v>
      </c>
      <c r="J21" s="4"/>
      <c r="K21">
        <f aca="true" t="shared" si="6" ref="K21:K29">I21+J21</f>
        <v>102</v>
      </c>
      <c r="L21" s="4">
        <f aca="true" t="shared" si="7" ref="L21:L29">E21+H21+K21</f>
        <v>346</v>
      </c>
    </row>
    <row r="22" spans="1:12" ht="12.75">
      <c r="A22">
        <v>3</v>
      </c>
      <c r="B22" s="27" t="s">
        <v>113</v>
      </c>
      <c r="C22">
        <v>95</v>
      </c>
      <c r="D22" s="4">
        <v>10</v>
      </c>
      <c r="E22" s="39">
        <f t="shared" si="4"/>
        <v>105</v>
      </c>
      <c r="F22" s="27"/>
      <c r="H22" s="4">
        <f t="shared" si="5"/>
        <v>0</v>
      </c>
      <c r="I22" s="27">
        <v>83</v>
      </c>
      <c r="J22" s="4">
        <v>10</v>
      </c>
      <c r="K22">
        <f t="shared" si="6"/>
        <v>93</v>
      </c>
      <c r="L22" s="4">
        <f t="shared" si="7"/>
        <v>198</v>
      </c>
    </row>
    <row r="23" spans="1:12" ht="12.75">
      <c r="A23">
        <v>4</v>
      </c>
      <c r="B23" s="27" t="s">
        <v>90</v>
      </c>
      <c r="C23">
        <v>143</v>
      </c>
      <c r="D23" s="4"/>
      <c r="E23" s="39">
        <f t="shared" si="4"/>
        <v>143</v>
      </c>
      <c r="F23" s="27">
        <v>112</v>
      </c>
      <c r="H23" s="4">
        <f t="shared" si="5"/>
        <v>112</v>
      </c>
      <c r="I23" s="27"/>
      <c r="J23" s="4"/>
      <c r="K23">
        <f t="shared" si="6"/>
        <v>0</v>
      </c>
      <c r="L23" s="4">
        <f t="shared" si="7"/>
        <v>255</v>
      </c>
    </row>
    <row r="24" spans="1:12" ht="12.75">
      <c r="A24">
        <v>5</v>
      </c>
      <c r="B24" s="27" t="s">
        <v>91</v>
      </c>
      <c r="C24">
        <v>142</v>
      </c>
      <c r="D24" s="4"/>
      <c r="E24" s="39">
        <f t="shared" si="4"/>
        <v>142</v>
      </c>
      <c r="F24" s="27"/>
      <c r="H24" s="4">
        <f t="shared" si="5"/>
        <v>0</v>
      </c>
      <c r="I24" s="27">
        <v>131</v>
      </c>
      <c r="J24" s="4"/>
      <c r="K24">
        <f t="shared" si="6"/>
        <v>131</v>
      </c>
      <c r="L24" s="4">
        <f t="shared" si="7"/>
        <v>273</v>
      </c>
    </row>
    <row r="25" spans="1:12" ht="12.75">
      <c r="A25">
        <v>6</v>
      </c>
      <c r="B25" s="27" t="s">
        <v>106</v>
      </c>
      <c r="C25">
        <v>171</v>
      </c>
      <c r="D25" s="4"/>
      <c r="E25" s="39">
        <f t="shared" si="4"/>
        <v>171</v>
      </c>
      <c r="F25" s="27">
        <v>152</v>
      </c>
      <c r="H25" s="4">
        <f t="shared" si="5"/>
        <v>152</v>
      </c>
      <c r="I25" s="27">
        <v>187</v>
      </c>
      <c r="J25" s="4"/>
      <c r="K25">
        <f t="shared" si="6"/>
        <v>187</v>
      </c>
      <c r="L25" s="4">
        <f t="shared" si="7"/>
        <v>510</v>
      </c>
    </row>
    <row r="26" spans="1:12" ht="12.75">
      <c r="A26">
        <v>7</v>
      </c>
      <c r="B26" s="13" t="s">
        <v>162</v>
      </c>
      <c r="D26" s="4"/>
      <c r="E26" s="39">
        <f t="shared" si="4"/>
        <v>0</v>
      </c>
      <c r="F26" s="27">
        <v>125</v>
      </c>
      <c r="H26" s="4">
        <f t="shared" si="5"/>
        <v>125</v>
      </c>
      <c r="I26" s="27">
        <v>122</v>
      </c>
      <c r="J26" s="4"/>
      <c r="K26">
        <f t="shared" si="6"/>
        <v>122</v>
      </c>
      <c r="L26" s="4">
        <f t="shared" si="7"/>
        <v>247</v>
      </c>
    </row>
    <row r="27" spans="1:12" ht="12.75">
      <c r="A27">
        <v>8</v>
      </c>
      <c r="B27" s="13" t="s">
        <v>164</v>
      </c>
      <c r="D27" s="4"/>
      <c r="E27" s="39">
        <f t="shared" si="4"/>
        <v>0</v>
      </c>
      <c r="F27" s="13">
        <v>96</v>
      </c>
      <c r="G27">
        <v>10</v>
      </c>
      <c r="H27" s="4">
        <f t="shared" si="5"/>
        <v>106</v>
      </c>
      <c r="J27" s="4"/>
      <c r="K27">
        <f t="shared" si="6"/>
        <v>0</v>
      </c>
      <c r="L27" s="4">
        <f t="shared" si="7"/>
        <v>106</v>
      </c>
    </row>
    <row r="28" spans="1:12" ht="12.75">
      <c r="A28">
        <v>9</v>
      </c>
      <c r="B28" s="13"/>
      <c r="D28" s="4"/>
      <c r="E28" s="39">
        <f t="shared" si="4"/>
        <v>0</v>
      </c>
      <c r="F28" s="4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 s="2">
        <v>10</v>
      </c>
      <c r="B29" s="3"/>
      <c r="C29" s="2"/>
      <c r="D29" s="3"/>
      <c r="E29" s="39">
        <f t="shared" si="4"/>
        <v>0</v>
      </c>
      <c r="F29" s="3"/>
      <c r="G29" s="2"/>
      <c r="H29" s="4">
        <f t="shared" si="5"/>
        <v>0</v>
      </c>
      <c r="I29" s="2"/>
      <c r="J29" s="3"/>
      <c r="K29">
        <f t="shared" si="6"/>
        <v>0</v>
      </c>
      <c r="L29" s="4">
        <f t="shared" si="7"/>
        <v>0</v>
      </c>
    </row>
    <row r="30" spans="2:12" ht="12.75">
      <c r="B30" s="4"/>
      <c r="D30" s="4"/>
      <c r="E30" s="7">
        <f>SUM(E20:E29)</f>
        <v>810</v>
      </c>
      <c r="F30" s="4"/>
      <c r="H30" s="4">
        <f>SUM(H20:H29)</f>
        <v>766</v>
      </c>
      <c r="J30" s="4"/>
      <c r="K30" s="7">
        <f>SUM(K20:K29)</f>
        <v>784</v>
      </c>
      <c r="L30" s="6">
        <f>SUM(E30+H30+K30)</f>
        <v>2360</v>
      </c>
    </row>
    <row r="34" ht="12.75">
      <c r="B34" s="11" t="s">
        <v>22</v>
      </c>
    </row>
    <row r="36" spans="1:12" ht="25.5">
      <c r="A36" s="1" t="s">
        <v>0</v>
      </c>
      <c r="B36" s="3" t="s">
        <v>1</v>
      </c>
      <c r="C36" s="2" t="s">
        <v>2</v>
      </c>
      <c r="D36" s="5" t="s">
        <v>3</v>
      </c>
      <c r="E36" s="1" t="s">
        <v>4</v>
      </c>
      <c r="F36" s="3" t="s">
        <v>5</v>
      </c>
      <c r="G36" s="1" t="s">
        <v>3</v>
      </c>
      <c r="H36" s="5" t="s">
        <v>4</v>
      </c>
      <c r="I36" s="2" t="s">
        <v>6</v>
      </c>
      <c r="J36" s="5" t="s">
        <v>3</v>
      </c>
      <c r="K36" s="1" t="s">
        <v>4</v>
      </c>
      <c r="L36" s="5" t="s">
        <v>7</v>
      </c>
    </row>
    <row r="37" spans="1:12" ht="12.75">
      <c r="A37" s="31">
        <v>1</v>
      </c>
      <c r="B37" s="27" t="s">
        <v>89</v>
      </c>
      <c r="C37">
        <v>103</v>
      </c>
      <c r="D37" s="4">
        <v>10</v>
      </c>
      <c r="E37" s="39">
        <f>C37+D37</f>
        <v>113</v>
      </c>
      <c r="F37" s="27">
        <v>127</v>
      </c>
      <c r="G37" s="10">
        <v>10</v>
      </c>
      <c r="H37" s="4">
        <f>F37+G37</f>
        <v>137</v>
      </c>
      <c r="I37" s="27">
        <v>122</v>
      </c>
      <c r="J37" s="4">
        <v>10</v>
      </c>
      <c r="K37">
        <f>I37+J37</f>
        <v>132</v>
      </c>
      <c r="L37" s="4">
        <f>E37+H37+K37</f>
        <v>382</v>
      </c>
    </row>
    <row r="38" spans="1:12" ht="12.75">
      <c r="A38" s="32">
        <v>2</v>
      </c>
      <c r="B38" s="27" t="s">
        <v>145</v>
      </c>
      <c r="C38">
        <v>82</v>
      </c>
      <c r="D38" s="4"/>
      <c r="E38" s="39">
        <f aca="true" t="shared" si="8" ref="E38:E43">C38+D38</f>
        <v>82</v>
      </c>
      <c r="F38" s="27"/>
      <c r="G38" s="10"/>
      <c r="H38" s="4">
        <f aca="true" t="shared" si="9" ref="H38:H43">F38+G38</f>
        <v>0</v>
      </c>
      <c r="I38" s="27">
        <v>112</v>
      </c>
      <c r="J38" s="4"/>
      <c r="K38">
        <f aca="true" t="shared" si="10" ref="K38:K43">I38+J38</f>
        <v>112</v>
      </c>
      <c r="L38" s="4">
        <f aca="true" t="shared" si="11" ref="L38:L43">E38+H38+K38</f>
        <v>194</v>
      </c>
    </row>
    <row r="39" spans="1:12" ht="12.75">
      <c r="A39" s="31">
        <v>3</v>
      </c>
      <c r="B39" s="27" t="s">
        <v>88</v>
      </c>
      <c r="D39" s="4"/>
      <c r="E39" s="39">
        <f t="shared" si="8"/>
        <v>0</v>
      </c>
      <c r="F39" s="27">
        <v>110</v>
      </c>
      <c r="G39">
        <v>10</v>
      </c>
      <c r="H39" s="4">
        <f t="shared" si="9"/>
        <v>120</v>
      </c>
      <c r="I39" s="27">
        <v>136</v>
      </c>
      <c r="J39" s="4">
        <v>10</v>
      </c>
      <c r="K39">
        <f t="shared" si="10"/>
        <v>146</v>
      </c>
      <c r="L39" s="4">
        <f t="shared" si="11"/>
        <v>266</v>
      </c>
    </row>
    <row r="40" spans="1:12" ht="12.75">
      <c r="A40" s="32">
        <v>4</v>
      </c>
      <c r="B40" s="27" t="s">
        <v>90</v>
      </c>
      <c r="C40">
        <v>120</v>
      </c>
      <c r="D40" s="4"/>
      <c r="E40" s="39">
        <f t="shared" si="8"/>
        <v>120</v>
      </c>
      <c r="F40" s="27">
        <v>79</v>
      </c>
      <c r="H40" s="4">
        <f t="shared" si="9"/>
        <v>79</v>
      </c>
      <c r="I40" s="27"/>
      <c r="J40" s="4"/>
      <c r="K40">
        <f t="shared" si="10"/>
        <v>0</v>
      </c>
      <c r="L40" s="4">
        <f t="shared" si="11"/>
        <v>199</v>
      </c>
    </row>
    <row r="41" spans="1:12" ht="12.75">
      <c r="A41" s="31">
        <v>5</v>
      </c>
      <c r="B41" s="27" t="s">
        <v>91</v>
      </c>
      <c r="C41">
        <v>111</v>
      </c>
      <c r="D41" s="4"/>
      <c r="E41" s="39">
        <f t="shared" si="8"/>
        <v>111</v>
      </c>
      <c r="F41" s="27">
        <v>155</v>
      </c>
      <c r="H41" s="4">
        <f t="shared" si="9"/>
        <v>155</v>
      </c>
      <c r="I41" s="27">
        <v>106</v>
      </c>
      <c r="J41" s="4"/>
      <c r="K41">
        <f t="shared" si="10"/>
        <v>106</v>
      </c>
      <c r="L41" s="4">
        <f t="shared" si="11"/>
        <v>372</v>
      </c>
    </row>
    <row r="42" spans="1:12" ht="12.75">
      <c r="A42" s="32">
        <v>6</v>
      </c>
      <c r="B42" s="13" t="s">
        <v>162</v>
      </c>
      <c r="C42">
        <v>101</v>
      </c>
      <c r="D42" s="4"/>
      <c r="E42" s="39">
        <f t="shared" si="8"/>
        <v>101</v>
      </c>
      <c r="F42" s="27">
        <v>139</v>
      </c>
      <c r="H42" s="4">
        <f t="shared" si="9"/>
        <v>139</v>
      </c>
      <c r="I42" s="27">
        <v>134</v>
      </c>
      <c r="J42" s="4"/>
      <c r="K42">
        <f t="shared" si="10"/>
        <v>134</v>
      </c>
      <c r="L42" s="4">
        <f t="shared" si="11"/>
        <v>374</v>
      </c>
    </row>
    <row r="43" spans="1:12" ht="12.75">
      <c r="A43" s="31">
        <v>7</v>
      </c>
      <c r="B43" s="13" t="s">
        <v>164</v>
      </c>
      <c r="D43" s="4"/>
      <c r="E43" s="39">
        <f t="shared" si="8"/>
        <v>0</v>
      </c>
      <c r="F43" s="13">
        <v>88</v>
      </c>
      <c r="G43">
        <v>10</v>
      </c>
      <c r="H43" s="4">
        <f t="shared" si="9"/>
        <v>98</v>
      </c>
      <c r="J43" s="4"/>
      <c r="K43">
        <f t="shared" si="10"/>
        <v>0</v>
      </c>
      <c r="L43" s="4">
        <f t="shared" si="11"/>
        <v>98</v>
      </c>
    </row>
    <row r="44" spans="1:12" ht="12.75">
      <c r="A44" s="32">
        <v>8</v>
      </c>
      <c r="B44" s="13" t="s">
        <v>172</v>
      </c>
      <c r="C44">
        <v>75</v>
      </c>
      <c r="D44" s="4">
        <v>10</v>
      </c>
      <c r="E44" s="39">
        <f>C44+D44</f>
        <v>85</v>
      </c>
      <c r="F44" s="4"/>
      <c r="H44" s="4">
        <f>F44+G44</f>
        <v>0</v>
      </c>
      <c r="I44" s="12">
        <v>75</v>
      </c>
      <c r="J44" s="4">
        <v>10</v>
      </c>
      <c r="K44">
        <f>I44+J44</f>
        <v>85</v>
      </c>
      <c r="L44" s="4">
        <f>E44+H44+K44</f>
        <v>170</v>
      </c>
    </row>
    <row r="45" spans="1:12" ht="12.75">
      <c r="A45" s="2">
        <v>10</v>
      </c>
      <c r="B45" s="3"/>
      <c r="C45" s="2"/>
      <c r="D45" s="3"/>
      <c r="E45" s="2"/>
      <c r="F45" s="3"/>
      <c r="G45" s="2"/>
      <c r="H45" s="3"/>
      <c r="I45" s="2"/>
      <c r="J45" s="3"/>
      <c r="K45" s="2"/>
      <c r="L45" s="3"/>
    </row>
    <row r="46" spans="2:12" ht="12.75">
      <c r="B46" s="4"/>
      <c r="D46" s="4"/>
      <c r="E46" s="7">
        <f>SUM(E37:E45)</f>
        <v>612</v>
      </c>
      <c r="F46" s="4"/>
      <c r="H46" s="4">
        <f>SUM(H37:H45)</f>
        <v>728</v>
      </c>
      <c r="J46" s="4"/>
      <c r="K46" s="7">
        <f>SUM(K37:K45)</f>
        <v>715</v>
      </c>
      <c r="L46" s="6">
        <f>SUM(E46+H46+K46)</f>
        <v>2055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A30" sqref="A30:IV30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62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6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31">
        <v>1</v>
      </c>
      <c r="B7" s="27" t="s">
        <v>53</v>
      </c>
      <c r="C7">
        <v>149</v>
      </c>
      <c r="D7" s="4"/>
      <c r="E7">
        <f aca="true" t="shared" si="0" ref="E7:E16">SUM(C7:D7)</f>
        <v>149</v>
      </c>
      <c r="F7" s="35">
        <v>161</v>
      </c>
      <c r="G7" s="10"/>
      <c r="H7" s="4">
        <f aca="true" t="shared" si="1" ref="H7:H16">SUM(F7:G7)</f>
        <v>161</v>
      </c>
      <c r="I7" s="10">
        <v>156</v>
      </c>
      <c r="J7" s="4"/>
      <c r="K7">
        <f aca="true" t="shared" si="2" ref="K7:K16">SUM(I7:J7)</f>
        <v>156</v>
      </c>
      <c r="L7" s="4">
        <f aca="true" t="shared" si="3" ref="L7:L16">SUM(K7,H7,E7)</f>
        <v>466</v>
      </c>
    </row>
    <row r="8" spans="1:12" ht="12.75">
      <c r="A8" s="32">
        <v>2</v>
      </c>
      <c r="B8" s="27" t="s">
        <v>133</v>
      </c>
      <c r="C8">
        <v>131</v>
      </c>
      <c r="D8" s="4">
        <v>10</v>
      </c>
      <c r="E8">
        <f t="shared" si="0"/>
        <v>141</v>
      </c>
      <c r="F8" s="35">
        <v>154</v>
      </c>
      <c r="G8" s="52">
        <v>10</v>
      </c>
      <c r="H8" s="4">
        <f t="shared" si="1"/>
        <v>164</v>
      </c>
      <c r="I8" s="10">
        <v>109</v>
      </c>
      <c r="J8" s="4">
        <v>10</v>
      </c>
      <c r="K8">
        <f t="shared" si="2"/>
        <v>119</v>
      </c>
      <c r="L8" s="4">
        <f t="shared" si="3"/>
        <v>424</v>
      </c>
    </row>
    <row r="9" spans="1:12" ht="12.75">
      <c r="A9" s="32">
        <v>3</v>
      </c>
      <c r="B9" s="27" t="s">
        <v>134</v>
      </c>
      <c r="D9" s="4"/>
      <c r="E9">
        <f t="shared" si="0"/>
        <v>0</v>
      </c>
      <c r="F9" s="35">
        <v>86</v>
      </c>
      <c r="G9" s="4"/>
      <c r="H9" s="4">
        <f t="shared" si="1"/>
        <v>86</v>
      </c>
      <c r="I9" s="4"/>
      <c r="J9" s="4"/>
      <c r="K9">
        <f t="shared" si="2"/>
        <v>0</v>
      </c>
      <c r="L9" s="4">
        <f t="shared" si="3"/>
        <v>86</v>
      </c>
    </row>
    <row r="10" spans="1:12" ht="12.75">
      <c r="A10" s="32">
        <v>4</v>
      </c>
      <c r="B10" s="27" t="s">
        <v>92</v>
      </c>
      <c r="D10" s="4"/>
      <c r="E10">
        <f t="shared" si="0"/>
        <v>0</v>
      </c>
      <c r="F10" s="35"/>
      <c r="H10" s="4">
        <f t="shared" si="1"/>
        <v>0</v>
      </c>
      <c r="I10" s="7">
        <v>109</v>
      </c>
      <c r="J10" s="4"/>
      <c r="K10">
        <f t="shared" si="2"/>
        <v>109</v>
      </c>
      <c r="L10" s="4">
        <f t="shared" si="3"/>
        <v>109</v>
      </c>
    </row>
    <row r="11" spans="1:12" ht="12.75">
      <c r="A11" s="32">
        <v>5</v>
      </c>
      <c r="B11" s="27" t="s">
        <v>52</v>
      </c>
      <c r="D11" s="4"/>
      <c r="E11">
        <f t="shared" si="0"/>
        <v>0</v>
      </c>
      <c r="F11" s="35">
        <v>94</v>
      </c>
      <c r="G11" s="52">
        <v>10</v>
      </c>
      <c r="H11" s="4">
        <f t="shared" si="1"/>
        <v>104</v>
      </c>
      <c r="I11" s="10"/>
      <c r="J11" s="4"/>
      <c r="K11">
        <f t="shared" si="2"/>
        <v>0</v>
      </c>
      <c r="L11" s="4">
        <f t="shared" si="3"/>
        <v>104</v>
      </c>
    </row>
    <row r="12" spans="1:12" ht="12.75">
      <c r="A12" s="32">
        <v>6</v>
      </c>
      <c r="B12" s="27" t="s">
        <v>93</v>
      </c>
      <c r="C12">
        <v>168</v>
      </c>
      <c r="D12" s="4"/>
      <c r="E12">
        <f t="shared" si="0"/>
        <v>168</v>
      </c>
      <c r="F12" s="35">
        <v>129</v>
      </c>
      <c r="H12" s="4">
        <f t="shared" si="1"/>
        <v>129</v>
      </c>
      <c r="I12" s="10">
        <v>131</v>
      </c>
      <c r="J12" s="4"/>
      <c r="K12">
        <f t="shared" si="2"/>
        <v>131</v>
      </c>
      <c r="L12" s="4">
        <f t="shared" si="3"/>
        <v>428</v>
      </c>
    </row>
    <row r="13" spans="1:12" ht="12.75">
      <c r="A13">
        <v>7</v>
      </c>
      <c r="B13" s="13" t="s">
        <v>112</v>
      </c>
      <c r="C13">
        <v>140</v>
      </c>
      <c r="D13" s="4"/>
      <c r="E13">
        <f t="shared" si="0"/>
        <v>140</v>
      </c>
      <c r="F13" s="35"/>
      <c r="G13" s="30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140</v>
      </c>
    </row>
    <row r="14" spans="1:12" ht="12.75">
      <c r="A14">
        <v>8</v>
      </c>
      <c r="B14" s="4" t="s">
        <v>135</v>
      </c>
      <c r="C14">
        <v>178</v>
      </c>
      <c r="D14" s="4"/>
      <c r="E14">
        <f t="shared" si="0"/>
        <v>178</v>
      </c>
      <c r="F14" s="35">
        <v>179</v>
      </c>
      <c r="H14" s="4">
        <f t="shared" si="1"/>
        <v>179</v>
      </c>
      <c r="I14">
        <v>179</v>
      </c>
      <c r="J14" s="4"/>
      <c r="K14">
        <f t="shared" si="2"/>
        <v>179</v>
      </c>
      <c r="L14" s="4">
        <f t="shared" si="3"/>
        <v>536</v>
      </c>
    </row>
    <row r="15" spans="1:12" ht="12.75">
      <c r="A15">
        <v>9</v>
      </c>
      <c r="B15" s="4" t="s">
        <v>104</v>
      </c>
      <c r="C15">
        <v>153</v>
      </c>
      <c r="D15" s="4"/>
      <c r="E15">
        <f t="shared" si="0"/>
        <v>153</v>
      </c>
      <c r="F15" s="35"/>
      <c r="H15" s="4">
        <f t="shared" si="1"/>
        <v>0</v>
      </c>
      <c r="I15">
        <v>147</v>
      </c>
      <c r="J15" s="4"/>
      <c r="K15">
        <f t="shared" si="2"/>
        <v>147</v>
      </c>
      <c r="L15" s="4">
        <f t="shared" si="3"/>
        <v>300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6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929</v>
      </c>
      <c r="F17" s="35"/>
      <c r="H17" s="4">
        <f>SUM(H7:H16)</f>
        <v>823</v>
      </c>
      <c r="J17" s="4"/>
      <c r="K17" s="7">
        <f>SUM(K7:K16)</f>
        <v>841</v>
      </c>
      <c r="L17" s="6">
        <f>SUM(E17+H17+K17)</f>
        <v>2593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6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35" t="s">
        <v>135</v>
      </c>
      <c r="C23">
        <v>184</v>
      </c>
      <c r="D23" s="4"/>
      <c r="E23" s="39">
        <f>C23+D23</f>
        <v>184</v>
      </c>
      <c r="F23" s="63">
        <v>154</v>
      </c>
      <c r="G23" s="10"/>
      <c r="H23" s="4">
        <f>F23+G23</f>
        <v>154</v>
      </c>
      <c r="I23" s="27">
        <v>182</v>
      </c>
      <c r="J23" s="4"/>
      <c r="K23">
        <f>I23+J23</f>
        <v>182</v>
      </c>
      <c r="L23" s="4">
        <f>E23+H23+K23</f>
        <v>520</v>
      </c>
    </row>
    <row r="24" spans="1:12" ht="12.75">
      <c r="A24">
        <v>2</v>
      </c>
      <c r="B24" s="63" t="s">
        <v>93</v>
      </c>
      <c r="C24">
        <v>153</v>
      </c>
      <c r="D24" s="4"/>
      <c r="E24" s="39">
        <f aca="true" t="shared" si="4" ref="E24:E32">C24+D24</f>
        <v>153</v>
      </c>
      <c r="F24" s="63">
        <v>124</v>
      </c>
      <c r="H24" s="4">
        <f aca="true" t="shared" si="5" ref="H24:H32">F24+G24</f>
        <v>124</v>
      </c>
      <c r="I24" s="27">
        <v>168</v>
      </c>
      <c r="J24" s="4"/>
      <c r="K24">
        <f aca="true" t="shared" si="6" ref="K24:K32">I24+J24</f>
        <v>168</v>
      </c>
      <c r="L24" s="4">
        <f aca="true" t="shared" si="7" ref="L24:L32">E24+H24+K24</f>
        <v>445</v>
      </c>
    </row>
    <row r="25" spans="1:12" ht="12.75">
      <c r="A25">
        <v>3</v>
      </c>
      <c r="B25" s="35" t="s">
        <v>153</v>
      </c>
      <c r="C25">
        <v>104</v>
      </c>
      <c r="D25" s="4">
        <v>10</v>
      </c>
      <c r="E25" s="39">
        <f t="shared" si="4"/>
        <v>114</v>
      </c>
      <c r="F25" s="63"/>
      <c r="G25" s="10"/>
      <c r="H25" s="4">
        <f t="shared" si="5"/>
        <v>0</v>
      </c>
      <c r="I25" s="27"/>
      <c r="J25" s="4"/>
      <c r="K25">
        <f t="shared" si="6"/>
        <v>0</v>
      </c>
      <c r="L25" s="4">
        <f t="shared" si="7"/>
        <v>114</v>
      </c>
    </row>
    <row r="26" spans="1:12" ht="12.75">
      <c r="A26">
        <v>4</v>
      </c>
      <c r="B26" s="63" t="s">
        <v>53</v>
      </c>
      <c r="C26">
        <v>133</v>
      </c>
      <c r="D26" s="4"/>
      <c r="E26" s="39">
        <f t="shared" si="4"/>
        <v>133</v>
      </c>
      <c r="F26" s="63">
        <v>141</v>
      </c>
      <c r="G26" s="10"/>
      <c r="H26" s="4">
        <f t="shared" si="5"/>
        <v>141</v>
      </c>
      <c r="I26" s="27">
        <v>169</v>
      </c>
      <c r="J26" s="4"/>
      <c r="K26">
        <f t="shared" si="6"/>
        <v>169</v>
      </c>
      <c r="L26" s="4">
        <f t="shared" si="7"/>
        <v>443</v>
      </c>
    </row>
    <row r="27" spans="1:12" ht="12.75">
      <c r="A27">
        <v>5</v>
      </c>
      <c r="B27" s="63" t="s">
        <v>133</v>
      </c>
      <c r="C27">
        <v>94</v>
      </c>
      <c r="D27" s="4">
        <v>10</v>
      </c>
      <c r="E27" s="39">
        <f t="shared" si="4"/>
        <v>104</v>
      </c>
      <c r="F27" s="63">
        <v>95</v>
      </c>
      <c r="G27" s="10">
        <v>10</v>
      </c>
      <c r="H27" s="4">
        <f t="shared" si="5"/>
        <v>105</v>
      </c>
      <c r="I27" s="27">
        <v>124</v>
      </c>
      <c r="J27" s="4">
        <v>10</v>
      </c>
      <c r="K27">
        <f t="shared" si="6"/>
        <v>134</v>
      </c>
      <c r="L27" s="4">
        <f t="shared" si="7"/>
        <v>343</v>
      </c>
    </row>
    <row r="28" spans="1:12" ht="12.75">
      <c r="A28">
        <v>6</v>
      </c>
      <c r="B28" s="63" t="s">
        <v>134</v>
      </c>
      <c r="C28">
        <v>133</v>
      </c>
      <c r="D28" s="4"/>
      <c r="E28" s="39">
        <f t="shared" si="4"/>
        <v>133</v>
      </c>
      <c r="F28" s="35">
        <v>107</v>
      </c>
      <c r="H28" s="4">
        <f t="shared" si="5"/>
        <v>107</v>
      </c>
      <c r="I28" s="28">
        <v>128</v>
      </c>
      <c r="J28" s="4"/>
      <c r="K28">
        <f t="shared" si="6"/>
        <v>128</v>
      </c>
      <c r="L28" s="4">
        <f t="shared" si="7"/>
        <v>368</v>
      </c>
    </row>
    <row r="29" spans="1:12" ht="12.75">
      <c r="A29">
        <v>7</v>
      </c>
      <c r="B29" s="63" t="s">
        <v>92</v>
      </c>
      <c r="D29" s="4"/>
      <c r="E29" s="39">
        <f t="shared" si="4"/>
        <v>0</v>
      </c>
      <c r="F29" s="35">
        <v>87</v>
      </c>
      <c r="H29" s="4">
        <f t="shared" si="5"/>
        <v>87</v>
      </c>
      <c r="I29" s="28">
        <v>107</v>
      </c>
      <c r="J29" s="4"/>
      <c r="K29">
        <f t="shared" si="6"/>
        <v>107</v>
      </c>
      <c r="L29" s="4">
        <f t="shared" si="7"/>
        <v>194</v>
      </c>
    </row>
    <row r="30" spans="1:12" ht="12.75">
      <c r="A30">
        <v>8</v>
      </c>
      <c r="B30" s="35"/>
      <c r="D30" s="4"/>
      <c r="E30" s="39">
        <f t="shared" si="4"/>
        <v>0</v>
      </c>
      <c r="F30" s="35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35"/>
      <c r="D31" s="4"/>
      <c r="E31" s="39">
        <f t="shared" si="4"/>
        <v>0</v>
      </c>
      <c r="F31" s="35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6"/>
      <c r="C32" s="2"/>
      <c r="D32" s="3"/>
      <c r="E32" s="39">
        <f t="shared" si="4"/>
        <v>0</v>
      </c>
      <c r="F32" s="36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821</v>
      </c>
      <c r="F33" s="35"/>
      <c r="H33" s="4">
        <f>SUM(H23:H32)</f>
        <v>718</v>
      </c>
      <c r="J33" s="4"/>
      <c r="K33" s="7">
        <f>SUM(K23:K32)</f>
        <v>888</v>
      </c>
      <c r="L33" s="6">
        <f>SUM(E33+H33+K33)</f>
        <v>2427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6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31">
        <v>1</v>
      </c>
      <c r="B40" s="35" t="s">
        <v>135</v>
      </c>
      <c r="C40">
        <v>154</v>
      </c>
      <c r="D40" s="4"/>
      <c r="E40" s="39">
        <f>C40+D40</f>
        <v>154</v>
      </c>
      <c r="F40" s="63">
        <v>115</v>
      </c>
      <c r="G40" s="10"/>
      <c r="H40" s="4">
        <f>F40+G40</f>
        <v>115</v>
      </c>
      <c r="I40" s="27">
        <v>207</v>
      </c>
      <c r="J40" s="4"/>
      <c r="K40">
        <f>I40+J40</f>
        <v>207</v>
      </c>
      <c r="L40" s="4">
        <f>E40+H40+K40</f>
        <v>476</v>
      </c>
    </row>
    <row r="41" spans="1:12" ht="12.75">
      <c r="A41" s="32">
        <v>2</v>
      </c>
      <c r="B41" s="63" t="s">
        <v>93</v>
      </c>
      <c r="C41">
        <v>163</v>
      </c>
      <c r="D41" s="4"/>
      <c r="E41" s="39">
        <f>C41+D41</f>
        <v>163</v>
      </c>
      <c r="F41" s="63">
        <v>180</v>
      </c>
      <c r="H41" s="4">
        <f>F41+G41</f>
        <v>180</v>
      </c>
      <c r="I41" s="27">
        <v>132</v>
      </c>
      <c r="J41" s="4"/>
      <c r="K41">
        <f>I41+J41</f>
        <v>132</v>
      </c>
      <c r="L41" s="4">
        <f>E41+H41+K41</f>
        <v>475</v>
      </c>
    </row>
    <row r="42" spans="1:12" ht="12.75">
      <c r="A42" s="31">
        <v>3</v>
      </c>
      <c r="B42" s="63" t="s">
        <v>53</v>
      </c>
      <c r="C42">
        <v>147</v>
      </c>
      <c r="D42" s="4"/>
      <c r="E42" s="39">
        <f>C42+D42</f>
        <v>147</v>
      </c>
      <c r="F42" s="63">
        <v>197</v>
      </c>
      <c r="G42" s="10"/>
      <c r="H42" s="4">
        <f>F42+G42</f>
        <v>197</v>
      </c>
      <c r="I42" s="27">
        <v>156</v>
      </c>
      <c r="J42" s="4"/>
      <c r="K42">
        <f>I42+J42</f>
        <v>156</v>
      </c>
      <c r="L42" s="4">
        <f>E42+H42+K42</f>
        <v>500</v>
      </c>
    </row>
    <row r="43" spans="1:12" ht="12.75">
      <c r="A43" s="32">
        <v>4</v>
      </c>
      <c r="B43" s="63" t="s">
        <v>133</v>
      </c>
      <c r="C43">
        <v>134</v>
      </c>
      <c r="D43" s="4">
        <v>10</v>
      </c>
      <c r="E43" s="39">
        <f>C43+D43</f>
        <v>144</v>
      </c>
      <c r="F43" s="63">
        <v>94</v>
      </c>
      <c r="G43" s="10">
        <v>10</v>
      </c>
      <c r="H43" s="4">
        <f>F43+G43</f>
        <v>104</v>
      </c>
      <c r="I43" s="27">
        <v>111</v>
      </c>
      <c r="J43" s="4">
        <v>10</v>
      </c>
      <c r="K43">
        <f>I43+J43</f>
        <v>121</v>
      </c>
      <c r="L43" s="4">
        <f>E43+H43+K43</f>
        <v>369</v>
      </c>
    </row>
    <row r="44" spans="1:12" ht="12.75">
      <c r="A44" s="31">
        <v>5</v>
      </c>
      <c r="B44" s="63" t="s">
        <v>134</v>
      </c>
      <c r="C44">
        <v>142</v>
      </c>
      <c r="D44" s="4"/>
      <c r="E44" s="39">
        <f>C44+D44</f>
        <v>142</v>
      </c>
      <c r="F44" s="35">
        <v>105</v>
      </c>
      <c r="H44" s="4">
        <f>F44+G44</f>
        <v>105</v>
      </c>
      <c r="I44" s="28">
        <v>127</v>
      </c>
      <c r="J44" s="4"/>
      <c r="K44">
        <f>I44+J44</f>
        <v>127</v>
      </c>
      <c r="L44" s="4">
        <f>E44+H44+K44</f>
        <v>374</v>
      </c>
    </row>
    <row r="45" spans="1:12" ht="12.75">
      <c r="A45" s="32">
        <v>6</v>
      </c>
      <c r="B45" s="27" t="s">
        <v>52</v>
      </c>
      <c r="C45">
        <v>89</v>
      </c>
      <c r="D45" s="4">
        <v>10</v>
      </c>
      <c r="E45">
        <f>SUM(C45:D45)</f>
        <v>99</v>
      </c>
      <c r="F45" s="35"/>
      <c r="G45" s="52"/>
      <c r="H45" s="4">
        <f>SUM(F45:G45)</f>
        <v>0</v>
      </c>
      <c r="I45" s="26">
        <v>140</v>
      </c>
      <c r="J45" s="4">
        <v>10</v>
      </c>
      <c r="K45">
        <f>SUM(I45:J45)</f>
        <v>150</v>
      </c>
      <c r="L45" s="4">
        <f>SUM(K45,H45,E45)</f>
        <v>249</v>
      </c>
    </row>
    <row r="46" spans="1:12" ht="12.75">
      <c r="A46" s="31">
        <v>7</v>
      </c>
      <c r="B46" s="27" t="s">
        <v>112</v>
      </c>
      <c r="D46" s="4"/>
      <c r="E46">
        <f>SUM(C46:D46)</f>
        <v>0</v>
      </c>
      <c r="F46" s="35">
        <v>119</v>
      </c>
      <c r="G46" s="52"/>
      <c r="H46" s="4">
        <f>SUM(F46:G46)</f>
        <v>119</v>
      </c>
      <c r="I46" s="10"/>
      <c r="J46" s="4"/>
      <c r="K46">
        <f>SUM(I46:J46)</f>
        <v>0</v>
      </c>
      <c r="L46" s="4">
        <f>SUM(K46,H46,E46)</f>
        <v>119</v>
      </c>
    </row>
    <row r="47" spans="1:12" ht="12.75">
      <c r="A47" s="32">
        <v>8</v>
      </c>
      <c r="B47" s="36"/>
      <c r="C47" s="2"/>
      <c r="D47" s="3"/>
      <c r="E47" s="2"/>
      <c r="F47" s="36"/>
      <c r="G47" s="2"/>
      <c r="H47" s="3"/>
      <c r="I47" s="2"/>
      <c r="J47" s="3"/>
      <c r="K47" s="2"/>
      <c r="L47" s="3"/>
    </row>
    <row r="48" spans="2:12" ht="12.75">
      <c r="B48" s="4"/>
      <c r="D48" s="4"/>
      <c r="E48" s="7">
        <f>SUM(E40:E47)</f>
        <v>849</v>
      </c>
      <c r="F48" s="35"/>
      <c r="H48" s="4">
        <f>SUM(H40:H47)</f>
        <v>820</v>
      </c>
      <c r="J48" s="4"/>
      <c r="K48" s="7">
        <f>SUM(K40:K47)</f>
        <v>893</v>
      </c>
      <c r="L48" s="6">
        <f>SUM(E48+H48+K48)</f>
        <v>2562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O40" sqref="O40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94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7" t="s">
        <v>51</v>
      </c>
      <c r="D7" s="4"/>
      <c r="E7">
        <f aca="true" t="shared" si="0" ref="E7:E16">SUM(C7:D7)</f>
        <v>0</v>
      </c>
      <c r="F7" s="4">
        <v>190</v>
      </c>
      <c r="G7" s="10"/>
      <c r="H7" s="4">
        <f aca="true" t="shared" si="1" ref="H7:H16">SUM(F7:G7)</f>
        <v>190</v>
      </c>
      <c r="I7" s="10">
        <v>122</v>
      </c>
      <c r="J7" s="4"/>
      <c r="K7">
        <f aca="true" t="shared" si="2" ref="K7:K16">SUM(I7:J7)</f>
        <v>122</v>
      </c>
      <c r="L7" s="4">
        <f aca="true" t="shared" si="3" ref="L7:L16">SUM(K7,H7,E7)</f>
        <v>312</v>
      </c>
    </row>
    <row r="8" spans="1:12" ht="12.75">
      <c r="A8">
        <v>2</v>
      </c>
      <c r="B8" s="27" t="s">
        <v>124</v>
      </c>
      <c r="C8">
        <v>154</v>
      </c>
      <c r="D8" s="4"/>
      <c r="E8">
        <f t="shared" si="0"/>
        <v>154</v>
      </c>
      <c r="F8" s="4">
        <v>136</v>
      </c>
      <c r="H8" s="4">
        <f t="shared" si="1"/>
        <v>136</v>
      </c>
      <c r="I8">
        <v>135</v>
      </c>
      <c r="J8" s="4"/>
      <c r="K8">
        <f t="shared" si="2"/>
        <v>135</v>
      </c>
      <c r="L8" s="4">
        <f t="shared" si="3"/>
        <v>425</v>
      </c>
    </row>
    <row r="9" spans="1:12" ht="12.75">
      <c r="A9">
        <v>3</v>
      </c>
      <c r="B9" s="27" t="s">
        <v>60</v>
      </c>
      <c r="C9">
        <v>94</v>
      </c>
      <c r="D9" s="4"/>
      <c r="E9">
        <f t="shared" si="0"/>
        <v>94</v>
      </c>
      <c r="F9" s="4"/>
      <c r="H9" s="4">
        <f t="shared" si="1"/>
        <v>0</v>
      </c>
      <c r="J9" s="4"/>
      <c r="K9">
        <f t="shared" si="2"/>
        <v>0</v>
      </c>
      <c r="L9" s="4">
        <f t="shared" si="3"/>
        <v>94</v>
      </c>
    </row>
    <row r="10" spans="1:12" ht="12.75">
      <c r="A10">
        <v>4</v>
      </c>
      <c r="B10" s="27" t="s">
        <v>168</v>
      </c>
      <c r="C10">
        <v>136</v>
      </c>
      <c r="D10" s="4"/>
      <c r="E10">
        <f t="shared" si="0"/>
        <v>136</v>
      </c>
      <c r="F10" s="4">
        <v>116</v>
      </c>
      <c r="H10" s="4">
        <f t="shared" si="1"/>
        <v>116</v>
      </c>
      <c r="I10">
        <v>141</v>
      </c>
      <c r="J10" s="4"/>
      <c r="K10">
        <f t="shared" si="2"/>
        <v>141</v>
      </c>
      <c r="L10" s="4">
        <f t="shared" si="3"/>
        <v>393</v>
      </c>
    </row>
    <row r="11" spans="1:12" ht="12.75">
      <c r="A11">
        <v>5</v>
      </c>
      <c r="B11" s="27" t="s">
        <v>87</v>
      </c>
      <c r="C11">
        <v>101</v>
      </c>
      <c r="D11" s="4"/>
      <c r="E11">
        <f t="shared" si="0"/>
        <v>101</v>
      </c>
      <c r="F11" s="4">
        <v>124</v>
      </c>
      <c r="H11" s="4">
        <f t="shared" si="1"/>
        <v>124</v>
      </c>
      <c r="I11" s="30">
        <v>119</v>
      </c>
      <c r="J11" s="4"/>
      <c r="K11">
        <f t="shared" si="2"/>
        <v>119</v>
      </c>
      <c r="L11" s="4">
        <f t="shared" si="3"/>
        <v>344</v>
      </c>
    </row>
    <row r="12" spans="1:14" ht="12.75">
      <c r="A12">
        <v>6</v>
      </c>
      <c r="B12" s="27" t="s">
        <v>103</v>
      </c>
      <c r="C12">
        <v>131</v>
      </c>
      <c r="D12" s="4"/>
      <c r="E12">
        <f t="shared" si="0"/>
        <v>131</v>
      </c>
      <c r="F12" s="4">
        <v>125</v>
      </c>
      <c r="H12" s="4">
        <f t="shared" si="1"/>
        <v>125</v>
      </c>
      <c r="I12" s="4">
        <v>102</v>
      </c>
      <c r="J12" s="4"/>
      <c r="K12">
        <f t="shared" si="2"/>
        <v>102</v>
      </c>
      <c r="L12" s="4">
        <f t="shared" si="3"/>
        <v>358</v>
      </c>
      <c r="N12" s="16"/>
    </row>
    <row r="13" spans="1:15" ht="12.75">
      <c r="A13">
        <v>7</v>
      </c>
      <c r="B13" s="13" t="s">
        <v>125</v>
      </c>
      <c r="C13">
        <v>138</v>
      </c>
      <c r="D13" s="4"/>
      <c r="E13">
        <f t="shared" si="0"/>
        <v>138</v>
      </c>
      <c r="F13" s="4">
        <v>145</v>
      </c>
      <c r="G13" s="10"/>
      <c r="H13" s="4">
        <f t="shared" si="1"/>
        <v>145</v>
      </c>
      <c r="I13" s="10">
        <v>156</v>
      </c>
      <c r="J13" s="4"/>
      <c r="K13">
        <f t="shared" si="2"/>
        <v>156</v>
      </c>
      <c r="L13" s="4">
        <f t="shared" si="3"/>
        <v>439</v>
      </c>
      <c r="M13" s="9"/>
      <c r="N13" s="16"/>
      <c r="O13" s="9"/>
    </row>
    <row r="14" spans="1:15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  <c r="M14" s="9"/>
      <c r="N14" s="16"/>
      <c r="O14" s="9"/>
    </row>
    <row r="15" spans="1:15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  <c r="M15" s="9"/>
      <c r="N15" s="16"/>
      <c r="O15" s="9"/>
    </row>
    <row r="16" spans="1:15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  <c r="M16" s="9"/>
      <c r="N16" s="16"/>
      <c r="O16" s="9"/>
    </row>
    <row r="17" spans="2:15" ht="12.75">
      <c r="B17" s="4"/>
      <c r="D17" s="4"/>
      <c r="E17" s="7">
        <f>SUM(E7:E16)</f>
        <v>754</v>
      </c>
      <c r="F17" s="4"/>
      <c r="H17" s="4">
        <f>SUM(H7:H16)</f>
        <v>836</v>
      </c>
      <c r="J17" s="4"/>
      <c r="K17" s="7">
        <f>SUM(K7:K16)</f>
        <v>775</v>
      </c>
      <c r="L17" s="6">
        <f>SUM(E17+H17+K17)</f>
        <v>2365</v>
      </c>
      <c r="M17" s="9"/>
      <c r="N17" s="16"/>
      <c r="O17" s="9"/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27" t="s">
        <v>51</v>
      </c>
      <c r="C23">
        <v>169</v>
      </c>
      <c r="D23" s="4"/>
      <c r="E23">
        <f>C23+D23</f>
        <v>169</v>
      </c>
      <c r="F23" s="4">
        <v>120</v>
      </c>
      <c r="G23" s="10"/>
      <c r="H23" s="4">
        <f>F23+G23</f>
        <v>120</v>
      </c>
      <c r="I23" s="27">
        <v>206</v>
      </c>
      <c r="J23" s="4"/>
      <c r="K23">
        <f>I23+J23</f>
        <v>206</v>
      </c>
      <c r="L23" s="4">
        <f>E23+H23+K23</f>
        <v>495</v>
      </c>
    </row>
    <row r="24" spans="1:12" ht="12.75">
      <c r="A24">
        <v>2</v>
      </c>
      <c r="B24" s="27" t="s">
        <v>124</v>
      </c>
      <c r="C24">
        <v>108</v>
      </c>
      <c r="D24" s="4"/>
      <c r="E24">
        <f aca="true" t="shared" si="4" ref="E24:E32">C24+D24</f>
        <v>108</v>
      </c>
      <c r="F24" s="4">
        <v>151</v>
      </c>
      <c r="H24" s="4">
        <f aca="true" t="shared" si="5" ref="H24:H32">F24+G24</f>
        <v>151</v>
      </c>
      <c r="I24" s="27">
        <v>112</v>
      </c>
      <c r="J24" s="4"/>
      <c r="K24">
        <f aca="true" t="shared" si="6" ref="K24:K32">I24+J24</f>
        <v>112</v>
      </c>
      <c r="L24" s="4">
        <f aca="true" t="shared" si="7" ref="L24:L32">E24+H24+K24</f>
        <v>371</v>
      </c>
    </row>
    <row r="25" spans="1:12" ht="12.75">
      <c r="A25">
        <v>3</v>
      </c>
      <c r="B25" s="27" t="s">
        <v>87</v>
      </c>
      <c r="C25">
        <v>98</v>
      </c>
      <c r="D25" s="4"/>
      <c r="E25">
        <f t="shared" si="4"/>
        <v>98</v>
      </c>
      <c r="F25" s="4">
        <v>107</v>
      </c>
      <c r="H25" s="4">
        <f t="shared" si="5"/>
        <v>107</v>
      </c>
      <c r="I25" s="27">
        <v>128</v>
      </c>
      <c r="J25" s="4"/>
      <c r="K25">
        <f t="shared" si="6"/>
        <v>128</v>
      </c>
      <c r="L25" s="4">
        <f t="shared" si="7"/>
        <v>333</v>
      </c>
    </row>
    <row r="26" spans="1:12" ht="12.75">
      <c r="A26">
        <v>4</v>
      </c>
      <c r="B26" s="27" t="s">
        <v>103</v>
      </c>
      <c r="C26">
        <v>132</v>
      </c>
      <c r="D26" s="4"/>
      <c r="E26">
        <f t="shared" si="4"/>
        <v>132</v>
      </c>
      <c r="F26" s="4">
        <v>102</v>
      </c>
      <c r="H26" s="4">
        <f t="shared" si="5"/>
        <v>102</v>
      </c>
      <c r="I26" s="27">
        <v>161</v>
      </c>
      <c r="J26" s="4"/>
      <c r="K26">
        <f t="shared" si="6"/>
        <v>161</v>
      </c>
      <c r="L26" s="4">
        <f t="shared" si="7"/>
        <v>395</v>
      </c>
    </row>
    <row r="27" spans="1:12" ht="12.75">
      <c r="A27">
        <v>5</v>
      </c>
      <c r="B27" s="13" t="s">
        <v>125</v>
      </c>
      <c r="C27">
        <v>118</v>
      </c>
      <c r="D27" s="4"/>
      <c r="E27">
        <f t="shared" si="4"/>
        <v>118</v>
      </c>
      <c r="F27" s="4">
        <v>158</v>
      </c>
      <c r="H27" s="4">
        <f t="shared" si="5"/>
        <v>158</v>
      </c>
      <c r="I27" s="27">
        <v>111</v>
      </c>
      <c r="J27" s="4"/>
      <c r="K27">
        <f t="shared" si="6"/>
        <v>111</v>
      </c>
      <c r="L27" s="4">
        <f t="shared" si="7"/>
        <v>387</v>
      </c>
    </row>
    <row r="28" spans="1:12" ht="12.75">
      <c r="A28" s="32">
        <v>6</v>
      </c>
      <c r="B28" s="27" t="s">
        <v>168</v>
      </c>
      <c r="C28">
        <v>112</v>
      </c>
      <c r="D28" s="4"/>
      <c r="E28">
        <f t="shared" si="4"/>
        <v>112</v>
      </c>
      <c r="F28" s="4">
        <v>90</v>
      </c>
      <c r="G28" s="10"/>
      <c r="H28" s="4">
        <f t="shared" si="5"/>
        <v>90</v>
      </c>
      <c r="I28" s="27">
        <v>104</v>
      </c>
      <c r="J28" s="4"/>
      <c r="K28">
        <f t="shared" si="6"/>
        <v>104</v>
      </c>
      <c r="L28" s="4">
        <f t="shared" si="7"/>
        <v>306</v>
      </c>
    </row>
    <row r="29" spans="1:12" ht="12.75">
      <c r="A29" s="9">
        <v>7</v>
      </c>
      <c r="B29" s="13"/>
      <c r="D29" s="4"/>
      <c r="E29">
        <f t="shared" si="4"/>
        <v>0</v>
      </c>
      <c r="F29" s="4"/>
      <c r="G29" s="10"/>
      <c r="H29" s="4">
        <f t="shared" si="5"/>
        <v>0</v>
      </c>
      <c r="I29" s="13"/>
      <c r="J29" s="32"/>
      <c r="K29">
        <f t="shared" si="6"/>
        <v>0</v>
      </c>
      <c r="L29" s="4">
        <f t="shared" si="7"/>
        <v>0</v>
      </c>
    </row>
    <row r="30" spans="1:12" ht="12.75">
      <c r="A30" s="32">
        <v>8</v>
      </c>
      <c r="B30" s="32"/>
      <c r="D30" s="4"/>
      <c r="E30">
        <f t="shared" si="4"/>
        <v>0</v>
      </c>
      <c r="F30" s="4"/>
      <c r="H30" s="4">
        <f t="shared" si="5"/>
        <v>0</v>
      </c>
      <c r="I30" s="10"/>
      <c r="J30" s="4"/>
      <c r="K30">
        <f t="shared" si="6"/>
        <v>0</v>
      </c>
      <c r="L30" s="4">
        <f t="shared" si="7"/>
        <v>0</v>
      </c>
    </row>
    <row r="31" spans="1:12" ht="12.75">
      <c r="A31" s="32">
        <v>9</v>
      </c>
      <c r="B31" s="56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737</v>
      </c>
      <c r="F33" s="4"/>
      <c r="H33" s="4">
        <f>SUM(H23:H32)</f>
        <v>728</v>
      </c>
      <c r="J33" s="4"/>
      <c r="K33" s="7">
        <f>SUM(K23:K32)</f>
        <v>822</v>
      </c>
      <c r="L33" s="6">
        <f>SUM(E33+H33+K33)</f>
        <v>2287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31">
        <v>1</v>
      </c>
      <c r="B40" s="27" t="s">
        <v>51</v>
      </c>
      <c r="C40">
        <v>139</v>
      </c>
      <c r="D40" s="4"/>
      <c r="E40">
        <f aca="true" t="shared" si="8" ref="E40:E45">C40+D40</f>
        <v>139</v>
      </c>
      <c r="F40" s="4">
        <v>167</v>
      </c>
      <c r="G40" s="10"/>
      <c r="H40" s="4">
        <f aca="true" t="shared" si="9" ref="H40:H45">F40+G40</f>
        <v>167</v>
      </c>
      <c r="I40" s="27">
        <v>203</v>
      </c>
      <c r="J40" s="4"/>
      <c r="K40">
        <f aca="true" t="shared" si="10" ref="K40:K45">I40+J40</f>
        <v>203</v>
      </c>
      <c r="L40" s="4">
        <f aca="true" t="shared" si="11" ref="L40:L45">E40+H40+K40</f>
        <v>509</v>
      </c>
    </row>
    <row r="41" spans="1:12" ht="12.75">
      <c r="A41" s="32">
        <v>2</v>
      </c>
      <c r="B41" s="27" t="s">
        <v>124</v>
      </c>
      <c r="C41">
        <v>115</v>
      </c>
      <c r="D41" s="4"/>
      <c r="E41">
        <f t="shared" si="8"/>
        <v>115</v>
      </c>
      <c r="F41" s="4">
        <v>132</v>
      </c>
      <c r="H41" s="4">
        <f t="shared" si="9"/>
        <v>132</v>
      </c>
      <c r="I41" s="27">
        <v>103</v>
      </c>
      <c r="J41" s="4"/>
      <c r="K41">
        <f t="shared" si="10"/>
        <v>103</v>
      </c>
      <c r="L41" s="4">
        <f t="shared" si="11"/>
        <v>350</v>
      </c>
    </row>
    <row r="42" spans="1:12" ht="12.75">
      <c r="A42" s="32">
        <v>3</v>
      </c>
      <c r="B42" s="27" t="s">
        <v>87</v>
      </c>
      <c r="C42">
        <v>82</v>
      </c>
      <c r="D42" s="4"/>
      <c r="E42">
        <f t="shared" si="8"/>
        <v>82</v>
      </c>
      <c r="F42" s="4">
        <v>101</v>
      </c>
      <c r="H42" s="4">
        <f t="shared" si="9"/>
        <v>101</v>
      </c>
      <c r="I42" s="27">
        <v>122</v>
      </c>
      <c r="J42" s="4"/>
      <c r="K42">
        <f t="shared" si="10"/>
        <v>122</v>
      </c>
      <c r="L42" s="4">
        <f t="shared" si="11"/>
        <v>305</v>
      </c>
    </row>
    <row r="43" spans="1:12" ht="12.75">
      <c r="A43" s="32">
        <v>4</v>
      </c>
      <c r="B43" s="27" t="s">
        <v>103</v>
      </c>
      <c r="C43">
        <v>90</v>
      </c>
      <c r="D43" s="4"/>
      <c r="E43">
        <f t="shared" si="8"/>
        <v>90</v>
      </c>
      <c r="F43" s="4">
        <v>121</v>
      </c>
      <c r="H43" s="4">
        <f t="shared" si="9"/>
        <v>121</v>
      </c>
      <c r="I43" s="27">
        <v>116</v>
      </c>
      <c r="J43" s="4"/>
      <c r="K43">
        <f t="shared" si="10"/>
        <v>116</v>
      </c>
      <c r="L43" s="4">
        <f t="shared" si="11"/>
        <v>327</v>
      </c>
    </row>
    <row r="44" spans="1:12" ht="12.75">
      <c r="A44" s="32">
        <v>5</v>
      </c>
      <c r="B44" s="13" t="s">
        <v>125</v>
      </c>
      <c r="C44">
        <v>128</v>
      </c>
      <c r="D44" s="4"/>
      <c r="E44">
        <f t="shared" si="8"/>
        <v>128</v>
      </c>
      <c r="F44" s="4">
        <v>121</v>
      </c>
      <c r="H44" s="4">
        <f t="shared" si="9"/>
        <v>121</v>
      </c>
      <c r="I44" s="27">
        <v>139</v>
      </c>
      <c r="J44" s="4"/>
      <c r="K44">
        <f t="shared" si="10"/>
        <v>139</v>
      </c>
      <c r="L44" s="4">
        <f t="shared" si="11"/>
        <v>388</v>
      </c>
    </row>
    <row r="45" spans="1:12" ht="12.75">
      <c r="A45" s="32">
        <v>6</v>
      </c>
      <c r="B45" s="27" t="s">
        <v>168</v>
      </c>
      <c r="C45">
        <v>129</v>
      </c>
      <c r="D45" s="4"/>
      <c r="E45">
        <f t="shared" si="8"/>
        <v>129</v>
      </c>
      <c r="F45" s="4">
        <v>128</v>
      </c>
      <c r="G45" s="10"/>
      <c r="H45" s="4">
        <f t="shared" si="9"/>
        <v>128</v>
      </c>
      <c r="I45" s="27">
        <v>136</v>
      </c>
      <c r="J45" s="4"/>
      <c r="K45">
        <f t="shared" si="10"/>
        <v>136</v>
      </c>
      <c r="L45" s="4">
        <f t="shared" si="11"/>
        <v>393</v>
      </c>
    </row>
    <row r="46" spans="1:12" ht="12.75">
      <c r="A46" s="32">
        <v>7</v>
      </c>
      <c r="B46" s="13"/>
      <c r="C46" s="16"/>
      <c r="D46" s="4"/>
      <c r="E46" s="4"/>
      <c r="F46" s="13"/>
      <c r="G46" s="52"/>
      <c r="H46" s="4"/>
      <c r="I46" s="16"/>
      <c r="J46" s="4"/>
      <c r="L46" s="4"/>
    </row>
    <row r="47" spans="1:12" ht="12.75">
      <c r="A47">
        <v>8</v>
      </c>
      <c r="B47" s="33"/>
      <c r="D47" s="4"/>
      <c r="F47" s="4"/>
      <c r="H47" s="4"/>
      <c r="I47" s="10"/>
      <c r="J47" s="4"/>
      <c r="L47" s="4"/>
    </row>
    <row r="48" spans="1:12" ht="12.75">
      <c r="A48">
        <v>9</v>
      </c>
      <c r="B48" s="33"/>
      <c r="D48" s="4"/>
      <c r="F48" s="4"/>
      <c r="H48" s="4"/>
      <c r="I48" s="10"/>
      <c r="J48" s="4"/>
      <c r="L48" s="4"/>
    </row>
    <row r="49" spans="1:12" ht="12.75">
      <c r="A49" s="2">
        <v>10</v>
      </c>
      <c r="B49" s="34"/>
      <c r="C49" s="2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683</v>
      </c>
      <c r="F50" s="4"/>
      <c r="H50" s="4">
        <f>SUM(H40:H49)</f>
        <v>770</v>
      </c>
      <c r="J50" s="4"/>
      <c r="K50" s="7">
        <f>SUM(K40:K49)</f>
        <v>819</v>
      </c>
      <c r="L50" s="6">
        <f>SUM(E50+H50+K50)</f>
        <v>2272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N39" sqref="N39"/>
    </sheetView>
  </sheetViews>
  <sheetFormatPr defaultColWidth="11.421875" defaultRowHeight="12.75"/>
  <cols>
    <col min="1" max="1" width="3.57421875" style="0" customWidth="1"/>
    <col min="2" max="2" width="22.57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46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7" t="s">
        <v>121</v>
      </c>
      <c r="D7" s="4"/>
      <c r="E7">
        <f aca="true" t="shared" si="0" ref="E7:E16">SUM(C7:D7)</f>
        <v>0</v>
      </c>
      <c r="F7" s="4">
        <v>137</v>
      </c>
      <c r="G7" s="4"/>
      <c r="H7" s="4">
        <f aca="true" t="shared" si="1" ref="H7:H16">SUM(F7:G7)</f>
        <v>137</v>
      </c>
      <c r="I7" s="10">
        <v>177</v>
      </c>
      <c r="J7" s="4"/>
      <c r="K7">
        <f aca="true" t="shared" si="2" ref="K7:K16">SUM(I7:J7)</f>
        <v>177</v>
      </c>
      <c r="L7" s="4">
        <f aca="true" t="shared" si="3" ref="L7:L16">SUM(K7,H7,E7)</f>
        <v>314</v>
      </c>
    </row>
    <row r="8" spans="1:12" ht="12.75">
      <c r="A8">
        <v>2</v>
      </c>
      <c r="B8" s="27" t="s">
        <v>85</v>
      </c>
      <c r="C8">
        <v>108</v>
      </c>
      <c r="D8" s="4">
        <v>10</v>
      </c>
      <c r="E8">
        <f t="shared" si="0"/>
        <v>118</v>
      </c>
      <c r="F8" s="4">
        <v>98</v>
      </c>
      <c r="G8" s="52">
        <v>10</v>
      </c>
      <c r="H8" s="4">
        <f t="shared" si="1"/>
        <v>108</v>
      </c>
      <c r="I8" s="10">
        <v>137</v>
      </c>
      <c r="J8" s="4">
        <v>10</v>
      </c>
      <c r="K8">
        <f t="shared" si="2"/>
        <v>147</v>
      </c>
      <c r="L8" s="4">
        <f t="shared" si="3"/>
        <v>373</v>
      </c>
    </row>
    <row r="9" spans="1:12" ht="12.75">
      <c r="A9">
        <v>3</v>
      </c>
      <c r="B9" s="27" t="s">
        <v>105</v>
      </c>
      <c r="C9">
        <v>90</v>
      </c>
      <c r="D9" s="4"/>
      <c r="E9">
        <f t="shared" si="0"/>
        <v>90</v>
      </c>
      <c r="F9" s="4">
        <v>116</v>
      </c>
      <c r="G9" s="4"/>
      <c r="H9" s="4">
        <f t="shared" si="1"/>
        <v>116</v>
      </c>
      <c r="I9" s="10">
        <v>126</v>
      </c>
      <c r="J9" s="4"/>
      <c r="K9">
        <f t="shared" si="2"/>
        <v>126</v>
      </c>
      <c r="L9" s="4">
        <f t="shared" si="3"/>
        <v>332</v>
      </c>
    </row>
    <row r="10" spans="1:12" ht="12.75">
      <c r="A10">
        <v>4</v>
      </c>
      <c r="B10" s="27" t="s">
        <v>86</v>
      </c>
      <c r="C10">
        <v>164</v>
      </c>
      <c r="D10" s="4"/>
      <c r="E10">
        <f t="shared" si="0"/>
        <v>164</v>
      </c>
      <c r="F10" s="4">
        <v>113</v>
      </c>
      <c r="H10" s="4">
        <f t="shared" si="1"/>
        <v>113</v>
      </c>
      <c r="I10" s="7">
        <v>168</v>
      </c>
      <c r="J10" s="4"/>
      <c r="K10">
        <f t="shared" si="2"/>
        <v>168</v>
      </c>
      <c r="L10" s="4">
        <f t="shared" si="3"/>
        <v>445</v>
      </c>
    </row>
    <row r="11" spans="1:12" ht="12.75">
      <c r="A11">
        <v>5</v>
      </c>
      <c r="B11" s="27" t="s">
        <v>122</v>
      </c>
      <c r="C11">
        <v>59</v>
      </c>
      <c r="D11" s="4">
        <v>10</v>
      </c>
      <c r="E11">
        <f t="shared" si="0"/>
        <v>69</v>
      </c>
      <c r="F11" s="4"/>
      <c r="G11" s="52"/>
      <c r="H11" s="4">
        <f t="shared" si="1"/>
        <v>0</v>
      </c>
      <c r="I11" s="10">
        <v>79</v>
      </c>
      <c r="J11" s="4">
        <v>10</v>
      </c>
      <c r="K11">
        <f t="shared" si="2"/>
        <v>89</v>
      </c>
      <c r="L11" s="4">
        <f t="shared" si="3"/>
        <v>158</v>
      </c>
    </row>
    <row r="12" spans="1:12" ht="12.75">
      <c r="A12">
        <v>6</v>
      </c>
      <c r="B12" s="27" t="s">
        <v>54</v>
      </c>
      <c r="C12">
        <v>140</v>
      </c>
      <c r="D12" s="4"/>
      <c r="E12">
        <f t="shared" si="0"/>
        <v>140</v>
      </c>
      <c r="F12" s="4">
        <v>77</v>
      </c>
      <c r="H12" s="4">
        <f t="shared" si="1"/>
        <v>77</v>
      </c>
      <c r="I12" s="10">
        <v>94</v>
      </c>
      <c r="J12" s="4"/>
      <c r="K12">
        <f t="shared" si="2"/>
        <v>94</v>
      </c>
      <c r="L12" s="4">
        <f t="shared" si="3"/>
        <v>311</v>
      </c>
    </row>
    <row r="13" spans="1:12" ht="12.75">
      <c r="A13">
        <v>7</v>
      </c>
      <c r="B13" s="13" t="s">
        <v>123</v>
      </c>
      <c r="D13" s="4"/>
      <c r="E13">
        <f t="shared" si="0"/>
        <v>0</v>
      </c>
      <c r="F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 t="s">
        <v>47</v>
      </c>
      <c r="C14">
        <v>160</v>
      </c>
      <c r="D14" s="4"/>
      <c r="E14">
        <f t="shared" si="0"/>
        <v>160</v>
      </c>
      <c r="F14" s="4">
        <v>100</v>
      </c>
      <c r="H14" s="4">
        <f t="shared" si="1"/>
        <v>100</v>
      </c>
      <c r="J14" s="4"/>
      <c r="K14">
        <f t="shared" si="2"/>
        <v>0</v>
      </c>
      <c r="L14" s="4">
        <f t="shared" si="3"/>
        <v>260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741</v>
      </c>
      <c r="F17" s="4"/>
      <c r="H17" s="4">
        <f>SUM(H7:H16)</f>
        <v>651</v>
      </c>
      <c r="J17" s="4"/>
      <c r="K17" s="7">
        <f>SUM(K7:K16)</f>
        <v>801</v>
      </c>
      <c r="L17" s="6">
        <f>SUM(E17+H17+K17)</f>
        <v>2193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27" t="s">
        <v>85</v>
      </c>
      <c r="C23">
        <v>90</v>
      </c>
      <c r="D23" s="4">
        <v>10</v>
      </c>
      <c r="E23" s="39">
        <f>C23+D23</f>
        <v>100</v>
      </c>
      <c r="F23" s="27">
        <v>149</v>
      </c>
      <c r="G23" s="10">
        <v>10</v>
      </c>
      <c r="H23" s="4">
        <f>F23+G23</f>
        <v>159</v>
      </c>
      <c r="I23" s="27">
        <v>136</v>
      </c>
      <c r="J23" s="4">
        <v>10</v>
      </c>
      <c r="K23">
        <f>I23+J23</f>
        <v>146</v>
      </c>
      <c r="L23" s="4">
        <f>E23+H23+K23</f>
        <v>405</v>
      </c>
    </row>
    <row r="24" spans="1:12" ht="12.75">
      <c r="A24">
        <v>2</v>
      </c>
      <c r="B24" s="27" t="s">
        <v>86</v>
      </c>
      <c r="C24">
        <v>122</v>
      </c>
      <c r="D24" s="4"/>
      <c r="E24" s="39">
        <f aca="true" t="shared" si="4" ref="E24:E32">C24+D24</f>
        <v>122</v>
      </c>
      <c r="F24" s="27">
        <v>116</v>
      </c>
      <c r="H24" s="4">
        <f aca="true" t="shared" si="5" ref="H24:H32">F24+G24</f>
        <v>116</v>
      </c>
      <c r="I24" s="27">
        <v>88</v>
      </c>
      <c r="J24" s="4"/>
      <c r="K24">
        <f aca="true" t="shared" si="6" ref="K24:K32">I24+J24</f>
        <v>88</v>
      </c>
      <c r="L24" s="4">
        <f aca="true" t="shared" si="7" ref="L24:L32">E24+H24+K24</f>
        <v>326</v>
      </c>
    </row>
    <row r="25" spans="1:12" ht="12.75">
      <c r="A25">
        <v>3</v>
      </c>
      <c r="B25" s="13" t="s">
        <v>151</v>
      </c>
      <c r="C25">
        <v>89</v>
      </c>
      <c r="D25" s="4">
        <v>10</v>
      </c>
      <c r="E25" s="39">
        <f t="shared" si="4"/>
        <v>99</v>
      </c>
      <c r="F25" s="27">
        <v>117</v>
      </c>
      <c r="G25" s="10">
        <v>10</v>
      </c>
      <c r="H25" s="4">
        <f t="shared" si="5"/>
        <v>127</v>
      </c>
      <c r="I25" s="27">
        <v>105</v>
      </c>
      <c r="J25" s="4">
        <v>10</v>
      </c>
      <c r="K25">
        <f t="shared" si="6"/>
        <v>115</v>
      </c>
      <c r="L25" s="4">
        <f t="shared" si="7"/>
        <v>341</v>
      </c>
    </row>
    <row r="26" spans="1:12" ht="12.75">
      <c r="A26">
        <v>4</v>
      </c>
      <c r="B26" s="13" t="s">
        <v>140</v>
      </c>
      <c r="C26">
        <v>113</v>
      </c>
      <c r="D26" s="4"/>
      <c r="E26" s="39">
        <f t="shared" si="4"/>
        <v>113</v>
      </c>
      <c r="F26" s="27">
        <v>155</v>
      </c>
      <c r="H26" s="4">
        <f t="shared" si="5"/>
        <v>155</v>
      </c>
      <c r="I26" s="27">
        <v>158</v>
      </c>
      <c r="J26" s="4"/>
      <c r="K26">
        <f t="shared" si="6"/>
        <v>158</v>
      </c>
      <c r="L26" s="4">
        <f t="shared" si="7"/>
        <v>426</v>
      </c>
    </row>
    <row r="27" spans="1:12" ht="12.75">
      <c r="A27">
        <v>5</v>
      </c>
      <c r="B27" s="13" t="s">
        <v>152</v>
      </c>
      <c r="C27">
        <v>122</v>
      </c>
      <c r="D27" s="4"/>
      <c r="E27" s="39">
        <f t="shared" si="4"/>
        <v>122</v>
      </c>
      <c r="F27" s="27">
        <v>132</v>
      </c>
      <c r="H27" s="4">
        <f t="shared" si="5"/>
        <v>132</v>
      </c>
      <c r="I27" s="27">
        <v>149</v>
      </c>
      <c r="J27" s="4"/>
      <c r="K27">
        <f t="shared" si="6"/>
        <v>149</v>
      </c>
      <c r="L27" s="4">
        <f t="shared" si="7"/>
        <v>403</v>
      </c>
    </row>
    <row r="28" spans="1:12" ht="12.75">
      <c r="A28">
        <v>6</v>
      </c>
      <c r="B28" s="13" t="s">
        <v>47</v>
      </c>
      <c r="C28">
        <v>136</v>
      </c>
      <c r="D28" s="4"/>
      <c r="E28" s="39">
        <f t="shared" si="4"/>
        <v>136</v>
      </c>
      <c r="F28" s="27">
        <v>145</v>
      </c>
      <c r="G28" s="10"/>
      <c r="H28" s="4">
        <f t="shared" si="5"/>
        <v>145</v>
      </c>
      <c r="I28" s="27">
        <v>107</v>
      </c>
      <c r="J28" s="4"/>
      <c r="K28">
        <f t="shared" si="6"/>
        <v>107</v>
      </c>
      <c r="L28" s="4">
        <f t="shared" si="7"/>
        <v>388</v>
      </c>
    </row>
    <row r="29" spans="1:12" ht="12.75">
      <c r="A29">
        <v>7</v>
      </c>
      <c r="B29" s="13"/>
      <c r="D29" s="4"/>
      <c r="E29" s="39">
        <f t="shared" si="4"/>
        <v>0</v>
      </c>
      <c r="F29" s="27"/>
      <c r="G29" s="10"/>
      <c r="H29" s="4">
        <f t="shared" si="5"/>
        <v>0</v>
      </c>
      <c r="I29" s="27"/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13"/>
      <c r="D30" s="4"/>
      <c r="E30" s="39">
        <f t="shared" si="4"/>
        <v>0</v>
      </c>
      <c r="F30" s="13"/>
      <c r="H30" s="4">
        <f t="shared" si="5"/>
        <v>0</v>
      </c>
      <c r="I30" s="13"/>
      <c r="J30" s="32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13"/>
      <c r="D31" s="4"/>
      <c r="E31" s="39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39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692</v>
      </c>
      <c r="F33" s="4"/>
      <c r="H33" s="4">
        <f>SUM(H23:H32)</f>
        <v>834</v>
      </c>
      <c r="J33" s="4"/>
      <c r="K33" s="7">
        <f>SUM(K23:K32)</f>
        <v>763</v>
      </c>
      <c r="L33" s="6">
        <f>SUM(E33+H33+K33)</f>
        <v>2289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27" t="s">
        <v>169</v>
      </c>
      <c r="C40">
        <v>103</v>
      </c>
      <c r="D40" s="4">
        <v>10</v>
      </c>
      <c r="E40" s="39">
        <f aca="true" t="shared" si="8" ref="E40:E45">C40+D40</f>
        <v>113</v>
      </c>
      <c r="F40" s="27">
        <v>121</v>
      </c>
      <c r="G40" s="10">
        <v>10</v>
      </c>
      <c r="H40" s="4">
        <f aca="true" t="shared" si="9" ref="H40:H45">F40+G40</f>
        <v>131</v>
      </c>
      <c r="I40" s="27">
        <v>94</v>
      </c>
      <c r="J40" s="4">
        <v>10</v>
      </c>
      <c r="K40">
        <f aca="true" t="shared" si="10" ref="K40:K45">I40+J40</f>
        <v>104</v>
      </c>
      <c r="L40" s="4">
        <f aca="true" t="shared" si="11" ref="L40:L45">E40+H40+K40</f>
        <v>348</v>
      </c>
    </row>
    <row r="41" spans="1:12" ht="12.75">
      <c r="A41">
        <v>2</v>
      </c>
      <c r="B41" s="27" t="s">
        <v>86</v>
      </c>
      <c r="C41">
        <v>87</v>
      </c>
      <c r="D41" s="4"/>
      <c r="E41" s="39">
        <f t="shared" si="8"/>
        <v>87</v>
      </c>
      <c r="F41" s="27">
        <v>128</v>
      </c>
      <c r="H41" s="4">
        <f t="shared" si="9"/>
        <v>128</v>
      </c>
      <c r="I41" s="27">
        <v>133</v>
      </c>
      <c r="J41" s="4"/>
      <c r="K41">
        <f t="shared" si="10"/>
        <v>133</v>
      </c>
      <c r="L41" s="4">
        <f t="shared" si="11"/>
        <v>348</v>
      </c>
    </row>
    <row r="42" spans="1:12" ht="12.75">
      <c r="A42">
        <v>3</v>
      </c>
      <c r="B42" s="13" t="s">
        <v>151</v>
      </c>
      <c r="C42">
        <v>144</v>
      </c>
      <c r="D42" s="4">
        <v>10</v>
      </c>
      <c r="E42" s="39">
        <f t="shared" si="8"/>
        <v>154</v>
      </c>
      <c r="F42" s="27">
        <v>118</v>
      </c>
      <c r="G42" s="10">
        <v>10</v>
      </c>
      <c r="H42" s="4">
        <f t="shared" si="9"/>
        <v>128</v>
      </c>
      <c r="I42" s="27">
        <v>134</v>
      </c>
      <c r="J42" s="4">
        <v>10</v>
      </c>
      <c r="K42">
        <f t="shared" si="10"/>
        <v>144</v>
      </c>
      <c r="L42" s="4">
        <f t="shared" si="11"/>
        <v>426</v>
      </c>
    </row>
    <row r="43" spans="1:12" ht="12.75">
      <c r="A43">
        <v>4</v>
      </c>
      <c r="B43" s="13" t="s">
        <v>140</v>
      </c>
      <c r="C43">
        <v>119</v>
      </c>
      <c r="D43" s="4"/>
      <c r="E43" s="39">
        <f t="shared" si="8"/>
        <v>119</v>
      </c>
      <c r="F43" s="27">
        <v>190</v>
      </c>
      <c r="H43" s="4">
        <f t="shared" si="9"/>
        <v>190</v>
      </c>
      <c r="I43" s="27">
        <v>160</v>
      </c>
      <c r="J43" s="4"/>
      <c r="K43">
        <f t="shared" si="10"/>
        <v>160</v>
      </c>
      <c r="L43" s="4">
        <f t="shared" si="11"/>
        <v>469</v>
      </c>
    </row>
    <row r="44" spans="1:12" ht="12.75">
      <c r="A44">
        <v>5</v>
      </c>
      <c r="B44" s="13" t="s">
        <v>152</v>
      </c>
      <c r="C44">
        <v>173</v>
      </c>
      <c r="D44" s="4"/>
      <c r="E44" s="39">
        <f t="shared" si="8"/>
        <v>173</v>
      </c>
      <c r="F44" s="27">
        <v>99</v>
      </c>
      <c r="H44" s="4">
        <f t="shared" si="9"/>
        <v>99</v>
      </c>
      <c r="I44" s="27">
        <v>109</v>
      </c>
      <c r="J44" s="4"/>
      <c r="K44">
        <f t="shared" si="10"/>
        <v>109</v>
      </c>
      <c r="L44" s="4">
        <f t="shared" si="11"/>
        <v>381</v>
      </c>
    </row>
    <row r="45" spans="1:12" ht="12.75">
      <c r="A45">
        <v>6</v>
      </c>
      <c r="B45" s="13" t="s">
        <v>122</v>
      </c>
      <c r="C45">
        <v>109</v>
      </c>
      <c r="D45" s="4">
        <v>10</v>
      </c>
      <c r="E45" s="39">
        <f t="shared" si="8"/>
        <v>119</v>
      </c>
      <c r="F45" s="27">
        <v>118</v>
      </c>
      <c r="G45" s="10">
        <v>10</v>
      </c>
      <c r="H45" s="4">
        <f t="shared" si="9"/>
        <v>128</v>
      </c>
      <c r="I45" s="27">
        <v>88</v>
      </c>
      <c r="J45" s="4">
        <v>10</v>
      </c>
      <c r="K45">
        <f t="shared" si="10"/>
        <v>98</v>
      </c>
      <c r="L45" s="4">
        <f t="shared" si="11"/>
        <v>345</v>
      </c>
    </row>
    <row r="46" spans="1:12" ht="12.75">
      <c r="A46">
        <v>7</v>
      </c>
      <c r="B46" s="13"/>
      <c r="C46" s="16"/>
      <c r="D46" s="4"/>
      <c r="E46" s="4"/>
      <c r="F46" s="13"/>
      <c r="H46" s="4"/>
      <c r="I46" s="16"/>
      <c r="J46" s="4"/>
      <c r="L46" s="4"/>
    </row>
    <row r="47" spans="1:12" ht="12.75">
      <c r="A47">
        <v>8</v>
      </c>
      <c r="B47" s="4"/>
      <c r="D47" s="4"/>
      <c r="F47" s="4"/>
      <c r="H47" s="4"/>
      <c r="J47" s="4"/>
      <c r="L47" s="4"/>
    </row>
    <row r="48" spans="1:12" ht="12.75">
      <c r="A48">
        <v>9</v>
      </c>
      <c r="B48" s="4"/>
      <c r="D48" s="4"/>
      <c r="F48" s="4"/>
      <c r="H48" s="4"/>
      <c r="J48" s="4"/>
      <c r="L48" s="4"/>
    </row>
    <row r="49" spans="1:12" ht="12.75">
      <c r="A49" s="2">
        <v>10</v>
      </c>
      <c r="B49" s="3"/>
      <c r="C49" s="2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765</v>
      </c>
      <c r="F50" s="4"/>
      <c r="H50" s="4">
        <f>SUM(H40:H49)</f>
        <v>804</v>
      </c>
      <c r="J50" s="4"/>
      <c r="K50" s="7">
        <f>SUM(K40:K49)</f>
        <v>748</v>
      </c>
      <c r="L50" s="6">
        <f>SUM(E50+H50+K50)</f>
        <v>2317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I41" sqref="I41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43</v>
      </c>
      <c r="C7">
        <v>140</v>
      </c>
      <c r="D7" s="4"/>
      <c r="E7">
        <f aca="true" t="shared" si="0" ref="E7:E13">SUM(C7:D7)</f>
        <v>140</v>
      </c>
      <c r="F7" s="4">
        <v>155</v>
      </c>
      <c r="G7" s="10"/>
      <c r="H7" s="4">
        <f aca="true" t="shared" si="1" ref="H7:H14">SUM(F7:G7)</f>
        <v>155</v>
      </c>
      <c r="I7" s="10">
        <v>158</v>
      </c>
      <c r="J7" s="4"/>
      <c r="K7">
        <f aca="true" t="shared" si="2" ref="K7:K14">SUM(I7:J7)</f>
        <v>158</v>
      </c>
      <c r="L7" s="4">
        <f aca="true" t="shared" si="3" ref="L7:L13">SUM(K7,H7,E7)</f>
        <v>453</v>
      </c>
    </row>
    <row r="8" spans="1:12" ht="12.75">
      <c r="A8">
        <v>2</v>
      </c>
      <c r="B8" s="13" t="s">
        <v>44</v>
      </c>
      <c r="D8" s="4"/>
      <c r="E8">
        <f t="shared" si="0"/>
        <v>0</v>
      </c>
      <c r="F8" s="4">
        <v>89</v>
      </c>
      <c r="H8" s="4">
        <f t="shared" si="1"/>
        <v>89</v>
      </c>
      <c r="J8" s="4"/>
      <c r="K8">
        <f t="shared" si="2"/>
        <v>0</v>
      </c>
      <c r="L8" s="4">
        <f t="shared" si="3"/>
        <v>89</v>
      </c>
    </row>
    <row r="9" spans="1:12" ht="12.75">
      <c r="A9">
        <v>3</v>
      </c>
      <c r="B9" s="13" t="s">
        <v>49</v>
      </c>
      <c r="C9">
        <v>123</v>
      </c>
      <c r="D9" s="4">
        <v>10</v>
      </c>
      <c r="E9">
        <f t="shared" si="0"/>
        <v>133</v>
      </c>
      <c r="F9" s="4">
        <v>88</v>
      </c>
      <c r="G9" s="10">
        <v>10</v>
      </c>
      <c r="H9" s="4">
        <f t="shared" si="1"/>
        <v>98</v>
      </c>
      <c r="I9" s="30">
        <v>159</v>
      </c>
      <c r="J9" s="4">
        <v>10</v>
      </c>
      <c r="K9">
        <f t="shared" si="2"/>
        <v>169</v>
      </c>
      <c r="L9" s="4">
        <f t="shared" si="3"/>
        <v>400</v>
      </c>
    </row>
    <row r="10" spans="1:12" ht="12.75">
      <c r="A10">
        <v>4</v>
      </c>
      <c r="B10" s="13" t="s">
        <v>48</v>
      </c>
      <c r="C10">
        <v>102</v>
      </c>
      <c r="D10" s="4">
        <v>10</v>
      </c>
      <c r="E10">
        <f t="shared" si="0"/>
        <v>112</v>
      </c>
      <c r="F10" s="4">
        <v>143</v>
      </c>
      <c r="G10">
        <v>10</v>
      </c>
      <c r="H10" s="4">
        <f t="shared" si="1"/>
        <v>153</v>
      </c>
      <c r="I10">
        <v>117</v>
      </c>
      <c r="J10" s="4">
        <v>10</v>
      </c>
      <c r="K10">
        <f t="shared" si="2"/>
        <v>127</v>
      </c>
      <c r="L10" s="4">
        <f t="shared" si="3"/>
        <v>392</v>
      </c>
    </row>
    <row r="11" spans="1:12" ht="12.75">
      <c r="A11">
        <v>5</v>
      </c>
      <c r="B11" s="13" t="s">
        <v>45</v>
      </c>
      <c r="C11">
        <v>93</v>
      </c>
      <c r="D11" s="4"/>
      <c r="E11">
        <f t="shared" si="0"/>
        <v>93</v>
      </c>
      <c r="F11" s="4"/>
      <c r="H11" s="4">
        <f t="shared" si="1"/>
        <v>0</v>
      </c>
      <c r="I11" s="4"/>
      <c r="J11" s="4"/>
      <c r="K11">
        <f t="shared" si="2"/>
        <v>0</v>
      </c>
      <c r="L11" s="4">
        <f t="shared" si="3"/>
        <v>93</v>
      </c>
    </row>
    <row r="12" spans="1:12" ht="12.75">
      <c r="A12">
        <v>6</v>
      </c>
      <c r="B12" s="13" t="s">
        <v>55</v>
      </c>
      <c r="C12">
        <v>94</v>
      </c>
      <c r="D12" s="4">
        <v>10</v>
      </c>
      <c r="E12">
        <f t="shared" si="0"/>
        <v>104</v>
      </c>
      <c r="F12" s="4"/>
      <c r="G12" s="10"/>
      <c r="H12" s="4">
        <f t="shared" si="1"/>
        <v>0</v>
      </c>
      <c r="I12" s="10">
        <v>101</v>
      </c>
      <c r="J12" s="4">
        <v>10</v>
      </c>
      <c r="K12">
        <f t="shared" si="2"/>
        <v>111</v>
      </c>
      <c r="L12" s="4">
        <f t="shared" si="3"/>
        <v>215</v>
      </c>
    </row>
    <row r="13" spans="1:12" ht="12.75">
      <c r="A13">
        <v>7</v>
      </c>
      <c r="B13" s="13" t="s">
        <v>84</v>
      </c>
      <c r="C13" s="4">
        <v>108</v>
      </c>
      <c r="D13" s="4"/>
      <c r="E13" s="4">
        <f t="shared" si="0"/>
        <v>108</v>
      </c>
      <c r="F13" s="4">
        <v>111</v>
      </c>
      <c r="G13" s="4"/>
      <c r="H13" s="4">
        <f t="shared" si="1"/>
        <v>111</v>
      </c>
      <c r="I13" s="4">
        <v>133</v>
      </c>
      <c r="J13" s="4"/>
      <c r="K13" s="4">
        <f t="shared" si="2"/>
        <v>133</v>
      </c>
      <c r="L13" s="4">
        <f t="shared" si="3"/>
        <v>352</v>
      </c>
    </row>
    <row r="14" spans="1:12" ht="12.75">
      <c r="A14" s="2">
        <v>8</v>
      </c>
      <c r="B14" s="15" t="s">
        <v>137</v>
      </c>
      <c r="C14" s="2"/>
      <c r="D14" s="3"/>
      <c r="E14" s="2"/>
      <c r="F14" s="3">
        <v>100</v>
      </c>
      <c r="G14" s="2"/>
      <c r="H14" s="3">
        <f t="shared" si="1"/>
        <v>100</v>
      </c>
      <c r="I14" s="58">
        <v>117</v>
      </c>
      <c r="J14" s="3"/>
      <c r="K14" s="58">
        <f t="shared" si="2"/>
        <v>117</v>
      </c>
      <c r="L14" s="3">
        <f>SUM(H14+K14)</f>
        <v>217</v>
      </c>
    </row>
    <row r="15" spans="2:12" ht="12.75">
      <c r="B15" s="4"/>
      <c r="D15" s="4"/>
      <c r="E15" s="7">
        <f>SUM(E7:E13)</f>
        <v>690</v>
      </c>
      <c r="F15" s="4"/>
      <c r="H15" s="4">
        <f>SUM(H7:H14)</f>
        <v>706</v>
      </c>
      <c r="J15" s="4"/>
      <c r="K15" s="7">
        <f>SUM(K7:K14)</f>
        <v>815</v>
      </c>
      <c r="L15" s="3">
        <f>SUM(E15+H15+K15)</f>
        <v>2211</v>
      </c>
    </row>
    <row r="18" ht="12.75">
      <c r="B18" s="11" t="s">
        <v>21</v>
      </c>
    </row>
    <row r="20" spans="1:12" ht="25.5">
      <c r="A20" s="1" t="s">
        <v>0</v>
      </c>
      <c r="B20" s="3" t="s">
        <v>1</v>
      </c>
      <c r="C20" s="2" t="s">
        <v>2</v>
      </c>
      <c r="D20" s="5" t="s">
        <v>3</v>
      </c>
      <c r="E20" s="1" t="s">
        <v>4</v>
      </c>
      <c r="F20" s="3" t="s">
        <v>5</v>
      </c>
      <c r="G20" s="1" t="s">
        <v>3</v>
      </c>
      <c r="H20" s="5" t="s">
        <v>4</v>
      </c>
      <c r="I20" s="2" t="s">
        <v>6</v>
      </c>
      <c r="J20" s="5" t="s">
        <v>3</v>
      </c>
      <c r="K20" s="1" t="s">
        <v>4</v>
      </c>
      <c r="L20" s="5" t="s">
        <v>7</v>
      </c>
    </row>
    <row r="21" spans="1:12" ht="12.75">
      <c r="A21">
        <v>1</v>
      </c>
      <c r="B21" s="13" t="s">
        <v>43</v>
      </c>
      <c r="C21">
        <v>140</v>
      </c>
      <c r="D21" s="4"/>
      <c r="E21" s="39">
        <f>C21+D21</f>
        <v>140</v>
      </c>
      <c r="F21" s="49">
        <v>127</v>
      </c>
      <c r="G21" s="52"/>
      <c r="H21" s="4">
        <f>F21+G21</f>
        <v>127</v>
      </c>
      <c r="I21" s="13">
        <v>126</v>
      </c>
      <c r="J21" s="4"/>
      <c r="K21">
        <f>I21+J21</f>
        <v>126</v>
      </c>
      <c r="L21" s="4">
        <f>E21+H21+K21</f>
        <v>393</v>
      </c>
    </row>
    <row r="22" spans="1:12" ht="12.75">
      <c r="A22">
        <v>2</v>
      </c>
      <c r="B22" s="13" t="s">
        <v>44</v>
      </c>
      <c r="C22">
        <v>168</v>
      </c>
      <c r="D22" s="4"/>
      <c r="E22" s="39">
        <f aca="true" t="shared" si="4" ref="E22:E30">C22+D22</f>
        <v>168</v>
      </c>
      <c r="F22" s="27">
        <v>129</v>
      </c>
      <c r="H22" s="4">
        <f aca="true" t="shared" si="5" ref="H22:H30">F22+G22</f>
        <v>129</v>
      </c>
      <c r="I22" s="13">
        <v>121</v>
      </c>
      <c r="J22" s="4"/>
      <c r="K22">
        <f aca="true" t="shared" si="6" ref="K22:K30">I22+J22</f>
        <v>121</v>
      </c>
      <c r="L22" s="4">
        <f aca="true" t="shared" si="7" ref="L22:L30">E22+H22+K22</f>
        <v>418</v>
      </c>
    </row>
    <row r="23" spans="1:12" ht="12.75">
      <c r="A23">
        <v>3</v>
      </c>
      <c r="B23" s="13" t="s">
        <v>84</v>
      </c>
      <c r="C23">
        <v>129</v>
      </c>
      <c r="D23" s="4"/>
      <c r="E23" s="39">
        <f t="shared" si="4"/>
        <v>129</v>
      </c>
      <c r="F23" s="27"/>
      <c r="G23" s="52"/>
      <c r="H23" s="4">
        <f t="shared" si="5"/>
        <v>0</v>
      </c>
      <c r="I23" s="13">
        <v>186</v>
      </c>
      <c r="J23" s="4"/>
      <c r="K23">
        <f t="shared" si="6"/>
        <v>186</v>
      </c>
      <c r="L23" s="4">
        <f t="shared" si="7"/>
        <v>315</v>
      </c>
    </row>
    <row r="24" spans="1:12" ht="12.75">
      <c r="A24">
        <v>4</v>
      </c>
      <c r="B24" s="13" t="s">
        <v>154</v>
      </c>
      <c r="D24" s="4"/>
      <c r="E24" s="39">
        <f t="shared" si="4"/>
        <v>0</v>
      </c>
      <c r="F24" s="27">
        <v>121</v>
      </c>
      <c r="G24" s="52"/>
      <c r="H24" s="4">
        <f t="shared" si="5"/>
        <v>121</v>
      </c>
      <c r="I24" s="13"/>
      <c r="J24" s="4"/>
      <c r="K24">
        <f t="shared" si="6"/>
        <v>0</v>
      </c>
      <c r="L24" s="4">
        <f t="shared" si="7"/>
        <v>121</v>
      </c>
    </row>
    <row r="25" spans="1:12" ht="12.75">
      <c r="A25">
        <v>5</v>
      </c>
      <c r="B25" s="13" t="s">
        <v>45</v>
      </c>
      <c r="D25" s="4"/>
      <c r="E25" s="39">
        <f t="shared" si="4"/>
        <v>0</v>
      </c>
      <c r="F25" s="27">
        <v>123</v>
      </c>
      <c r="H25" s="4">
        <f t="shared" si="5"/>
        <v>123</v>
      </c>
      <c r="I25" s="13">
        <v>110</v>
      </c>
      <c r="J25" s="4"/>
      <c r="K25">
        <f t="shared" si="6"/>
        <v>110</v>
      </c>
      <c r="L25" s="4">
        <f t="shared" si="7"/>
        <v>233</v>
      </c>
    </row>
    <row r="26" spans="1:12" ht="12.75">
      <c r="A26">
        <v>6</v>
      </c>
      <c r="B26" s="13" t="s">
        <v>55</v>
      </c>
      <c r="C26">
        <v>111</v>
      </c>
      <c r="D26" s="4">
        <v>10</v>
      </c>
      <c r="E26" s="39">
        <f t="shared" si="4"/>
        <v>121</v>
      </c>
      <c r="F26" s="27"/>
      <c r="H26" s="4">
        <f t="shared" si="5"/>
        <v>0</v>
      </c>
      <c r="I26" s="13">
        <v>119</v>
      </c>
      <c r="J26" s="4">
        <v>10</v>
      </c>
      <c r="K26">
        <f t="shared" si="6"/>
        <v>129</v>
      </c>
      <c r="L26" s="4">
        <f t="shared" si="7"/>
        <v>250</v>
      </c>
    </row>
    <row r="27" spans="1:12" ht="12.75">
      <c r="A27">
        <v>7</v>
      </c>
      <c r="B27" s="13" t="s">
        <v>49</v>
      </c>
      <c r="C27">
        <v>120</v>
      </c>
      <c r="D27" s="4">
        <v>10</v>
      </c>
      <c r="E27" s="39">
        <f t="shared" si="4"/>
        <v>130</v>
      </c>
      <c r="F27" s="27">
        <v>102</v>
      </c>
      <c r="G27" s="10">
        <v>10</v>
      </c>
      <c r="H27" s="4">
        <f t="shared" si="5"/>
        <v>112</v>
      </c>
      <c r="I27" s="13"/>
      <c r="J27" s="4"/>
      <c r="K27">
        <f t="shared" si="6"/>
        <v>0</v>
      </c>
      <c r="L27" s="4">
        <f t="shared" si="7"/>
        <v>242</v>
      </c>
    </row>
    <row r="28" spans="1:12" ht="12.75">
      <c r="A28">
        <v>8</v>
      </c>
      <c r="B28" s="13" t="s">
        <v>48</v>
      </c>
      <c r="C28">
        <v>110</v>
      </c>
      <c r="D28" s="4">
        <v>10</v>
      </c>
      <c r="E28" s="39">
        <f t="shared" si="4"/>
        <v>120</v>
      </c>
      <c r="F28" s="27"/>
      <c r="H28" s="4">
        <f t="shared" si="5"/>
        <v>0</v>
      </c>
      <c r="I28" s="13"/>
      <c r="J28" s="4"/>
      <c r="K28">
        <f t="shared" si="6"/>
        <v>0</v>
      </c>
      <c r="L28" s="4">
        <f t="shared" si="7"/>
        <v>120</v>
      </c>
    </row>
    <row r="29" spans="1:12" ht="12.75">
      <c r="A29">
        <v>9</v>
      </c>
      <c r="B29" s="13" t="s">
        <v>155</v>
      </c>
      <c r="D29" s="4"/>
      <c r="E29" s="39">
        <f t="shared" si="4"/>
        <v>0</v>
      </c>
      <c r="F29" s="27">
        <v>141</v>
      </c>
      <c r="G29">
        <v>10</v>
      </c>
      <c r="H29" s="4">
        <f t="shared" si="5"/>
        <v>151</v>
      </c>
      <c r="I29" s="13">
        <v>114</v>
      </c>
      <c r="J29" s="4">
        <v>10</v>
      </c>
      <c r="K29">
        <f t="shared" si="6"/>
        <v>124</v>
      </c>
      <c r="L29" s="4">
        <f t="shared" si="7"/>
        <v>275</v>
      </c>
    </row>
    <row r="30" spans="1:12" ht="12.75">
      <c r="A30" s="2">
        <v>10</v>
      </c>
      <c r="B30" s="15"/>
      <c r="C30" s="2"/>
      <c r="D30" s="3"/>
      <c r="E30" s="39">
        <f t="shared" si="4"/>
        <v>0</v>
      </c>
      <c r="F30" s="29"/>
      <c r="G30" s="2"/>
      <c r="H30" s="4">
        <f t="shared" si="5"/>
        <v>0</v>
      </c>
      <c r="I30" s="29"/>
      <c r="J30" s="3"/>
      <c r="K30">
        <f t="shared" si="6"/>
        <v>0</v>
      </c>
      <c r="L30" s="4">
        <f t="shared" si="7"/>
        <v>0</v>
      </c>
    </row>
    <row r="31" spans="2:12" ht="12.75">
      <c r="B31" s="4"/>
      <c r="D31" s="4"/>
      <c r="E31" s="7">
        <f>SUM(E21:E30)</f>
        <v>808</v>
      </c>
      <c r="F31" s="4"/>
      <c r="H31" s="4">
        <f>SUM(H21:H30)</f>
        <v>763</v>
      </c>
      <c r="J31" s="4"/>
      <c r="K31" s="7">
        <f>SUM(K21:K30)</f>
        <v>796</v>
      </c>
      <c r="L31" s="3">
        <f>SUM(E31+H31+K31)</f>
        <v>2367</v>
      </c>
    </row>
    <row r="35" ht="12.75">
      <c r="B35" s="11" t="s">
        <v>22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>
        <v>1</v>
      </c>
      <c r="B38" s="13" t="s">
        <v>43</v>
      </c>
      <c r="C38">
        <v>221</v>
      </c>
      <c r="D38" s="4"/>
      <c r="E38" s="39">
        <f>C38+D38</f>
        <v>221</v>
      </c>
      <c r="F38" s="49">
        <v>188</v>
      </c>
      <c r="G38" s="52"/>
      <c r="H38" s="4">
        <f>F38+G38</f>
        <v>188</v>
      </c>
      <c r="I38" s="13">
        <v>184</v>
      </c>
      <c r="J38" s="4"/>
      <c r="K38">
        <f>I38+J38</f>
        <v>184</v>
      </c>
      <c r="L38" s="4">
        <f>E38+H38+K38</f>
        <v>593</v>
      </c>
    </row>
    <row r="39" spans="1:12" ht="12.75">
      <c r="A39">
        <v>2</v>
      </c>
      <c r="B39" s="13" t="s">
        <v>44</v>
      </c>
      <c r="C39">
        <v>120</v>
      </c>
      <c r="D39" s="4"/>
      <c r="E39" s="39">
        <f aca="true" t="shared" si="8" ref="E39:E46">C39+D39</f>
        <v>120</v>
      </c>
      <c r="F39" s="27">
        <v>156</v>
      </c>
      <c r="H39" s="4">
        <f aca="true" t="shared" si="9" ref="H39:H46">F39+G39</f>
        <v>156</v>
      </c>
      <c r="I39" s="13">
        <v>149</v>
      </c>
      <c r="J39" s="4"/>
      <c r="K39">
        <f aca="true" t="shared" si="10" ref="K39:K46">I39+J39</f>
        <v>149</v>
      </c>
      <c r="L39" s="4">
        <f aca="true" t="shared" si="11" ref="L39:L46">E39+H39+K39</f>
        <v>425</v>
      </c>
    </row>
    <row r="40" spans="1:12" ht="12.75">
      <c r="A40">
        <v>3</v>
      </c>
      <c r="B40" s="13" t="s">
        <v>84</v>
      </c>
      <c r="C40">
        <v>118</v>
      </c>
      <c r="D40" s="4"/>
      <c r="E40" s="39">
        <f t="shared" si="8"/>
        <v>118</v>
      </c>
      <c r="F40" s="27">
        <v>194</v>
      </c>
      <c r="G40" s="52"/>
      <c r="H40" s="4">
        <f t="shared" si="9"/>
        <v>194</v>
      </c>
      <c r="I40" s="13">
        <v>142</v>
      </c>
      <c r="J40" s="4"/>
      <c r="K40">
        <f t="shared" si="10"/>
        <v>142</v>
      </c>
      <c r="L40" s="4">
        <f t="shared" si="11"/>
        <v>454</v>
      </c>
    </row>
    <row r="41" spans="1:12" ht="12.75">
      <c r="A41">
        <v>4</v>
      </c>
      <c r="B41" s="13" t="s">
        <v>154</v>
      </c>
      <c r="D41" s="4"/>
      <c r="E41" s="39">
        <f t="shared" si="8"/>
        <v>0</v>
      </c>
      <c r="F41" s="27"/>
      <c r="G41" s="52"/>
      <c r="H41" s="4">
        <f t="shared" si="9"/>
        <v>0</v>
      </c>
      <c r="I41" s="13"/>
      <c r="J41" s="4"/>
      <c r="K41">
        <f t="shared" si="10"/>
        <v>0</v>
      </c>
      <c r="L41" s="4">
        <f t="shared" si="11"/>
        <v>0</v>
      </c>
    </row>
    <row r="42" spans="1:12" ht="12.75">
      <c r="A42">
        <v>5</v>
      </c>
      <c r="B42" s="13" t="s">
        <v>45</v>
      </c>
      <c r="D42" s="4"/>
      <c r="E42" s="39">
        <f t="shared" si="8"/>
        <v>0</v>
      </c>
      <c r="F42" s="27"/>
      <c r="H42" s="4">
        <f t="shared" si="9"/>
        <v>0</v>
      </c>
      <c r="I42" s="13"/>
      <c r="J42" s="4"/>
      <c r="K42">
        <f t="shared" si="10"/>
        <v>0</v>
      </c>
      <c r="L42" s="4">
        <f t="shared" si="11"/>
        <v>0</v>
      </c>
    </row>
    <row r="43" spans="1:12" ht="12.75">
      <c r="A43">
        <v>6</v>
      </c>
      <c r="B43" s="13" t="s">
        <v>55</v>
      </c>
      <c r="C43">
        <v>188</v>
      </c>
      <c r="D43" s="4">
        <v>10</v>
      </c>
      <c r="E43" s="39">
        <f t="shared" si="8"/>
        <v>198</v>
      </c>
      <c r="F43" s="27">
        <v>109</v>
      </c>
      <c r="G43" s="10">
        <v>10</v>
      </c>
      <c r="H43" s="4">
        <f t="shared" si="9"/>
        <v>119</v>
      </c>
      <c r="I43" s="13">
        <v>128</v>
      </c>
      <c r="J43" s="4">
        <v>10</v>
      </c>
      <c r="K43">
        <f t="shared" si="10"/>
        <v>138</v>
      </c>
      <c r="L43" s="4">
        <f t="shared" si="11"/>
        <v>455</v>
      </c>
    </row>
    <row r="44" spans="1:12" ht="12.75">
      <c r="A44">
        <v>7</v>
      </c>
      <c r="B44" s="13" t="s">
        <v>49</v>
      </c>
      <c r="C44">
        <v>117</v>
      </c>
      <c r="D44" s="4">
        <v>10</v>
      </c>
      <c r="E44" s="39">
        <f t="shared" si="8"/>
        <v>127</v>
      </c>
      <c r="F44" s="27">
        <v>118</v>
      </c>
      <c r="G44" s="10">
        <v>10</v>
      </c>
      <c r="H44" s="4">
        <f t="shared" si="9"/>
        <v>128</v>
      </c>
      <c r="I44" s="13">
        <v>127</v>
      </c>
      <c r="J44" s="4">
        <v>10</v>
      </c>
      <c r="K44">
        <f t="shared" si="10"/>
        <v>137</v>
      </c>
      <c r="L44" s="4">
        <f t="shared" si="11"/>
        <v>392</v>
      </c>
    </row>
    <row r="45" spans="1:12" ht="12.75">
      <c r="A45">
        <v>8</v>
      </c>
      <c r="B45" s="13" t="s">
        <v>48</v>
      </c>
      <c r="D45" s="4"/>
      <c r="E45" s="39">
        <f t="shared" si="8"/>
        <v>0</v>
      </c>
      <c r="F45" s="27"/>
      <c r="H45" s="4">
        <f t="shared" si="9"/>
        <v>0</v>
      </c>
      <c r="I45" s="13"/>
      <c r="J45" s="4"/>
      <c r="K45">
        <f t="shared" si="10"/>
        <v>0</v>
      </c>
      <c r="L45" s="4">
        <f t="shared" si="11"/>
        <v>0</v>
      </c>
    </row>
    <row r="46" spans="1:12" ht="12.75">
      <c r="A46">
        <v>9</v>
      </c>
      <c r="B46" s="13" t="s">
        <v>170</v>
      </c>
      <c r="C46">
        <v>124</v>
      </c>
      <c r="D46" s="4">
        <v>10</v>
      </c>
      <c r="E46" s="39">
        <f t="shared" si="8"/>
        <v>134</v>
      </c>
      <c r="F46" s="27">
        <v>162</v>
      </c>
      <c r="G46" s="10">
        <v>10</v>
      </c>
      <c r="H46" s="4">
        <f t="shared" si="9"/>
        <v>172</v>
      </c>
      <c r="I46" s="13">
        <v>146</v>
      </c>
      <c r="J46" s="4">
        <v>10</v>
      </c>
      <c r="K46">
        <f t="shared" si="10"/>
        <v>156</v>
      </c>
      <c r="L46" s="4">
        <f t="shared" si="11"/>
        <v>462</v>
      </c>
    </row>
    <row r="47" spans="1:12" ht="12.75">
      <c r="A47" s="2">
        <v>10</v>
      </c>
      <c r="B47" s="3"/>
      <c r="C47" s="2"/>
      <c r="D47" s="3"/>
      <c r="E47" s="2"/>
      <c r="F47" s="3"/>
      <c r="G47" s="2"/>
      <c r="H47" s="3"/>
      <c r="I47" s="2"/>
      <c r="J47" s="3"/>
      <c r="K47" s="2"/>
      <c r="L47" s="3"/>
    </row>
    <row r="48" spans="2:12" ht="12.75">
      <c r="B48" s="4"/>
      <c r="D48" s="4"/>
      <c r="E48" s="7">
        <f>SUM(E38:E47)</f>
        <v>918</v>
      </c>
      <c r="F48" s="4"/>
      <c r="H48" s="4">
        <f>SUM(H38:H47)</f>
        <v>957</v>
      </c>
      <c r="J48" s="4"/>
      <c r="K48" s="7">
        <f>SUM(K38:K47)</f>
        <v>906</v>
      </c>
      <c r="L48" s="6">
        <f>SUM(E48+H48+K48)</f>
        <v>2781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P43" sqref="P43"/>
    </sheetView>
  </sheetViews>
  <sheetFormatPr defaultColWidth="11.421875" defaultRowHeight="12.75"/>
  <cols>
    <col min="1" max="1" width="3.57421875" style="0" customWidth="1"/>
    <col min="2" max="2" width="17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7" t="s">
        <v>95</v>
      </c>
      <c r="D7" s="4"/>
      <c r="E7">
        <f aca="true" t="shared" si="0" ref="E7:E16">SUM(C7:D7)</f>
        <v>0</v>
      </c>
      <c r="F7" s="4">
        <v>110</v>
      </c>
      <c r="G7" s="10"/>
      <c r="H7" s="4">
        <f aca="true" t="shared" si="1" ref="H7:H16">SUM(F7:G7)</f>
        <v>110</v>
      </c>
      <c r="I7" s="10">
        <v>119</v>
      </c>
      <c r="J7" s="4"/>
      <c r="K7">
        <f aca="true" t="shared" si="2" ref="K7:K16">SUM(I7:J7)</f>
        <v>119</v>
      </c>
      <c r="L7" s="4">
        <f aca="true" t="shared" si="3" ref="L7:L16">SUM(K7,H7,E7)</f>
        <v>229</v>
      </c>
    </row>
    <row r="8" spans="1:12" ht="12.75">
      <c r="A8">
        <v>2</v>
      </c>
      <c r="B8" s="27" t="s">
        <v>69</v>
      </c>
      <c r="C8">
        <v>129</v>
      </c>
      <c r="D8" s="4"/>
      <c r="E8">
        <f t="shared" si="0"/>
        <v>129</v>
      </c>
      <c r="F8" s="4"/>
      <c r="H8" s="4">
        <f t="shared" si="1"/>
        <v>0</v>
      </c>
      <c r="I8" s="30"/>
      <c r="J8" s="4"/>
      <c r="K8">
        <f t="shared" si="2"/>
        <v>0</v>
      </c>
      <c r="L8" s="4">
        <f t="shared" si="3"/>
        <v>129</v>
      </c>
    </row>
    <row r="9" spans="1:12" ht="12.75">
      <c r="A9">
        <v>3</v>
      </c>
      <c r="B9" s="27" t="s">
        <v>111</v>
      </c>
      <c r="C9">
        <v>151</v>
      </c>
      <c r="D9" s="4"/>
      <c r="E9">
        <f t="shared" si="0"/>
        <v>151</v>
      </c>
      <c r="F9" s="4">
        <v>107</v>
      </c>
      <c r="H9" s="4">
        <f t="shared" si="1"/>
        <v>107</v>
      </c>
      <c r="I9" s="30"/>
      <c r="J9" s="4"/>
      <c r="K9">
        <f t="shared" si="2"/>
        <v>0</v>
      </c>
      <c r="L9" s="4">
        <f t="shared" si="3"/>
        <v>258</v>
      </c>
    </row>
    <row r="10" spans="1:12" ht="12.75">
      <c r="A10">
        <v>4</v>
      </c>
      <c r="B10" s="27" t="s">
        <v>57</v>
      </c>
      <c r="D10" s="4"/>
      <c r="E10">
        <f t="shared" si="0"/>
        <v>0</v>
      </c>
      <c r="F10" s="4">
        <v>55</v>
      </c>
      <c r="G10">
        <v>10</v>
      </c>
      <c r="H10" s="4">
        <f t="shared" si="1"/>
        <v>65</v>
      </c>
      <c r="J10" s="4"/>
      <c r="K10">
        <f t="shared" si="2"/>
        <v>0</v>
      </c>
      <c r="L10" s="4">
        <f t="shared" si="3"/>
        <v>65</v>
      </c>
    </row>
    <row r="11" spans="1:12" ht="12.75">
      <c r="A11">
        <v>5</v>
      </c>
      <c r="B11" s="27" t="s">
        <v>131</v>
      </c>
      <c r="C11">
        <v>192</v>
      </c>
      <c r="D11" s="4">
        <v>10</v>
      </c>
      <c r="E11">
        <f t="shared" si="0"/>
        <v>202</v>
      </c>
      <c r="F11" s="4">
        <v>147</v>
      </c>
      <c r="G11" s="52">
        <v>10</v>
      </c>
      <c r="H11" s="4">
        <f t="shared" si="1"/>
        <v>157</v>
      </c>
      <c r="I11" s="10">
        <v>143</v>
      </c>
      <c r="J11" s="4">
        <v>10</v>
      </c>
      <c r="K11">
        <f t="shared" si="2"/>
        <v>153</v>
      </c>
      <c r="L11" s="4">
        <f t="shared" si="3"/>
        <v>512</v>
      </c>
    </row>
    <row r="12" spans="1:12" ht="12.75">
      <c r="A12">
        <v>6</v>
      </c>
      <c r="B12" s="28" t="s">
        <v>58</v>
      </c>
      <c r="C12">
        <v>108</v>
      </c>
      <c r="D12" s="4">
        <v>10</v>
      </c>
      <c r="E12">
        <f t="shared" si="0"/>
        <v>118</v>
      </c>
      <c r="F12" s="4"/>
      <c r="H12" s="4">
        <f t="shared" si="1"/>
        <v>0</v>
      </c>
      <c r="I12" s="4">
        <v>94</v>
      </c>
      <c r="J12" s="4">
        <v>10</v>
      </c>
      <c r="K12">
        <f t="shared" si="2"/>
        <v>104</v>
      </c>
      <c r="L12" s="4">
        <f t="shared" si="3"/>
        <v>222</v>
      </c>
    </row>
    <row r="13" spans="1:12" ht="12.75">
      <c r="A13">
        <v>7</v>
      </c>
      <c r="B13" s="27" t="s">
        <v>132</v>
      </c>
      <c r="C13">
        <v>137</v>
      </c>
      <c r="D13" s="4"/>
      <c r="E13">
        <f t="shared" si="0"/>
        <v>137</v>
      </c>
      <c r="F13" s="4">
        <v>137</v>
      </c>
      <c r="G13" s="4"/>
      <c r="H13" s="4">
        <f t="shared" si="1"/>
        <v>137</v>
      </c>
      <c r="I13" s="10">
        <v>174</v>
      </c>
      <c r="J13" s="4"/>
      <c r="K13">
        <f t="shared" si="2"/>
        <v>174</v>
      </c>
      <c r="L13" s="4">
        <f t="shared" si="3"/>
        <v>448</v>
      </c>
    </row>
    <row r="14" spans="1:12" ht="12.75">
      <c r="A14">
        <v>8</v>
      </c>
      <c r="B14" s="13" t="s">
        <v>75</v>
      </c>
      <c r="C14">
        <v>185</v>
      </c>
      <c r="D14" s="4">
        <v>10</v>
      </c>
      <c r="E14">
        <f t="shared" si="0"/>
        <v>195</v>
      </c>
      <c r="F14" s="4">
        <v>176</v>
      </c>
      <c r="G14">
        <v>10</v>
      </c>
      <c r="H14" s="4">
        <f t="shared" si="1"/>
        <v>186</v>
      </c>
      <c r="I14" s="4">
        <v>146</v>
      </c>
      <c r="J14" s="4">
        <v>10</v>
      </c>
      <c r="K14">
        <f t="shared" si="2"/>
        <v>156</v>
      </c>
      <c r="L14" s="4">
        <f t="shared" si="3"/>
        <v>537</v>
      </c>
    </row>
    <row r="15" spans="1:12" ht="12.75">
      <c r="A15">
        <v>9</v>
      </c>
      <c r="B15" s="4" t="s">
        <v>70</v>
      </c>
      <c r="D15" s="4"/>
      <c r="E15">
        <f t="shared" si="0"/>
        <v>0</v>
      </c>
      <c r="F15" s="4"/>
      <c r="H15" s="4">
        <f t="shared" si="1"/>
        <v>0</v>
      </c>
      <c r="I15" s="10">
        <v>74</v>
      </c>
      <c r="J15" s="4"/>
      <c r="K15">
        <f t="shared" si="2"/>
        <v>74</v>
      </c>
      <c r="L15" s="4">
        <f t="shared" si="3"/>
        <v>74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932</v>
      </c>
      <c r="F17" s="4"/>
      <c r="H17" s="4">
        <f>SUM(H7:H16)</f>
        <v>762</v>
      </c>
      <c r="J17" s="4"/>
      <c r="K17" s="7">
        <f>SUM(K7:K16)</f>
        <v>780</v>
      </c>
      <c r="L17" s="6">
        <f>SUM(E17+H17+K17)</f>
        <v>2474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31">
        <v>1</v>
      </c>
      <c r="B23" s="4" t="s">
        <v>70</v>
      </c>
      <c r="C23" s="13">
        <v>81</v>
      </c>
      <c r="D23" s="13"/>
      <c r="E23">
        <f>C23+D23</f>
        <v>81</v>
      </c>
      <c r="F23" s="13"/>
      <c r="G23" s="16"/>
      <c r="H23" s="4">
        <f>F23+G23</f>
        <v>0</v>
      </c>
      <c r="I23" s="13"/>
      <c r="J23" s="4"/>
      <c r="K23">
        <f>I23+J23</f>
        <v>0</v>
      </c>
      <c r="L23" s="4">
        <f>E23+H23+K23</f>
        <v>81</v>
      </c>
    </row>
    <row r="24" spans="1:12" ht="12.75">
      <c r="A24" s="32">
        <v>2</v>
      </c>
      <c r="B24" s="27" t="s">
        <v>69</v>
      </c>
      <c r="C24" s="13">
        <v>99</v>
      </c>
      <c r="D24" s="13"/>
      <c r="E24">
        <f aca="true" t="shared" si="4" ref="E24:E32">C24+D24</f>
        <v>99</v>
      </c>
      <c r="F24" s="13">
        <v>109</v>
      </c>
      <c r="G24" s="16"/>
      <c r="H24" s="4">
        <f aca="true" t="shared" si="5" ref="H24:H32">F24+G24</f>
        <v>109</v>
      </c>
      <c r="I24" s="13">
        <v>136</v>
      </c>
      <c r="J24" s="4"/>
      <c r="K24">
        <f aca="true" t="shared" si="6" ref="K24:K32">I24+J24</f>
        <v>136</v>
      </c>
      <c r="L24" s="4">
        <f aca="true" t="shared" si="7" ref="L24:L32">E24+H24+K24</f>
        <v>344</v>
      </c>
    </row>
    <row r="25" spans="1:12" ht="12.75">
      <c r="A25" s="32">
        <v>3</v>
      </c>
      <c r="B25" s="28" t="s">
        <v>58</v>
      </c>
      <c r="C25" s="13">
        <v>88</v>
      </c>
      <c r="D25" s="13">
        <v>10</v>
      </c>
      <c r="E25">
        <f t="shared" si="4"/>
        <v>98</v>
      </c>
      <c r="F25" s="13">
        <v>95</v>
      </c>
      <c r="G25" s="16">
        <v>10</v>
      </c>
      <c r="H25" s="4">
        <f t="shared" si="5"/>
        <v>105</v>
      </c>
      <c r="I25" s="13">
        <v>95</v>
      </c>
      <c r="J25" s="4">
        <v>10</v>
      </c>
      <c r="K25">
        <f t="shared" si="6"/>
        <v>105</v>
      </c>
      <c r="L25" s="4">
        <f t="shared" si="7"/>
        <v>308</v>
      </c>
    </row>
    <row r="26" spans="1:12" ht="12.75">
      <c r="A26" s="32">
        <v>4</v>
      </c>
      <c r="B26" s="27" t="s">
        <v>132</v>
      </c>
      <c r="C26" s="13">
        <v>108</v>
      </c>
      <c r="D26" s="13"/>
      <c r="E26">
        <f t="shared" si="4"/>
        <v>108</v>
      </c>
      <c r="F26" s="13">
        <v>80</v>
      </c>
      <c r="G26" s="12"/>
      <c r="H26" s="4">
        <f t="shared" si="5"/>
        <v>80</v>
      </c>
      <c r="I26" s="13">
        <v>133</v>
      </c>
      <c r="J26" s="4"/>
      <c r="K26">
        <f t="shared" si="6"/>
        <v>133</v>
      </c>
      <c r="L26" s="4">
        <f t="shared" si="7"/>
        <v>321</v>
      </c>
    </row>
    <row r="27" spans="1:12" ht="12.75">
      <c r="A27" s="32">
        <v>5</v>
      </c>
      <c r="B27" s="27" t="s">
        <v>131</v>
      </c>
      <c r="C27" s="13">
        <v>117</v>
      </c>
      <c r="D27" s="13">
        <v>10</v>
      </c>
      <c r="E27">
        <f t="shared" si="4"/>
        <v>127</v>
      </c>
      <c r="F27" s="13">
        <v>148</v>
      </c>
      <c r="G27" s="12">
        <v>10</v>
      </c>
      <c r="H27" s="4">
        <f t="shared" si="5"/>
        <v>158</v>
      </c>
      <c r="I27" s="13">
        <v>130</v>
      </c>
      <c r="J27" s="4">
        <v>10</v>
      </c>
      <c r="K27">
        <f t="shared" si="6"/>
        <v>140</v>
      </c>
      <c r="L27" s="4">
        <f t="shared" si="7"/>
        <v>425</v>
      </c>
    </row>
    <row r="28" spans="1:12" ht="12.75">
      <c r="A28" s="32">
        <v>6</v>
      </c>
      <c r="B28" s="13" t="s">
        <v>75</v>
      </c>
      <c r="C28" s="13">
        <v>189</v>
      </c>
      <c r="D28" s="13">
        <v>10</v>
      </c>
      <c r="E28">
        <f t="shared" si="4"/>
        <v>199</v>
      </c>
      <c r="F28" s="13">
        <v>175</v>
      </c>
      <c r="G28" s="12">
        <v>10</v>
      </c>
      <c r="H28" s="4">
        <f t="shared" si="5"/>
        <v>185</v>
      </c>
      <c r="I28" s="13">
        <v>172</v>
      </c>
      <c r="J28" s="4">
        <v>10</v>
      </c>
      <c r="K28">
        <f t="shared" si="6"/>
        <v>182</v>
      </c>
      <c r="L28" s="4">
        <f t="shared" si="7"/>
        <v>566</v>
      </c>
    </row>
    <row r="29" spans="1:12" ht="12.75">
      <c r="A29" s="32">
        <v>7</v>
      </c>
      <c r="B29" s="27" t="s">
        <v>95</v>
      </c>
      <c r="C29" s="13"/>
      <c r="D29" s="13"/>
      <c r="E29">
        <f t="shared" si="4"/>
        <v>0</v>
      </c>
      <c r="F29" s="13">
        <v>106</v>
      </c>
      <c r="G29" s="12"/>
      <c r="H29" s="4">
        <f t="shared" si="5"/>
        <v>106</v>
      </c>
      <c r="I29" s="13">
        <v>113</v>
      </c>
      <c r="J29" s="4"/>
      <c r="K29">
        <f t="shared" si="6"/>
        <v>113</v>
      </c>
      <c r="L29" s="4">
        <f t="shared" si="7"/>
        <v>219</v>
      </c>
    </row>
    <row r="30" spans="1:12" ht="12.75">
      <c r="A30" s="32">
        <v>8</v>
      </c>
      <c r="B30" s="27"/>
      <c r="C30" s="13"/>
      <c r="D30" s="13"/>
      <c r="E30">
        <f t="shared" si="4"/>
        <v>0</v>
      </c>
      <c r="F30" s="13"/>
      <c r="G30" s="12"/>
      <c r="H30" s="4">
        <f t="shared" si="5"/>
        <v>0</v>
      </c>
      <c r="I30" s="13"/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/>
      <c r="D31" s="4"/>
      <c r="E31">
        <f t="shared" si="4"/>
        <v>0</v>
      </c>
      <c r="F31" s="13"/>
      <c r="G31" s="52"/>
      <c r="H31" s="4">
        <f t="shared" si="5"/>
        <v>0</v>
      </c>
      <c r="I31" s="13"/>
      <c r="J31" s="32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712</v>
      </c>
      <c r="F33" s="4"/>
      <c r="H33" s="4">
        <f>SUM(H23:H32)</f>
        <v>743</v>
      </c>
      <c r="J33" s="4"/>
      <c r="K33" s="7">
        <f>SUM(K23:K32)</f>
        <v>809</v>
      </c>
      <c r="L33" s="6">
        <f>SUM(E33+H33+K33)</f>
        <v>2264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27" t="s">
        <v>95</v>
      </c>
      <c r="C40">
        <v>128</v>
      </c>
      <c r="D40" s="4"/>
      <c r="E40">
        <f aca="true" t="shared" si="8" ref="E40:E46">SUM(C40:D40)</f>
        <v>128</v>
      </c>
      <c r="F40" s="4">
        <v>147</v>
      </c>
      <c r="G40" s="10"/>
      <c r="H40" s="4">
        <f aca="true" t="shared" si="9" ref="H40:H46">SUM(F40:G40)</f>
        <v>147</v>
      </c>
      <c r="I40" s="10">
        <v>134</v>
      </c>
      <c r="J40" s="4"/>
      <c r="K40">
        <f aca="true" t="shared" si="10" ref="K40:K46">SUM(I40:J40)</f>
        <v>134</v>
      </c>
      <c r="L40" s="4">
        <f aca="true" t="shared" si="11" ref="L40:L46">SUM(K40,H40,E40)</f>
        <v>409</v>
      </c>
    </row>
    <row r="41" spans="1:12" ht="12.75">
      <c r="A41">
        <v>2</v>
      </c>
      <c r="B41" s="27" t="s">
        <v>69</v>
      </c>
      <c r="D41" s="4">
        <v>95</v>
      </c>
      <c r="E41">
        <f t="shared" si="8"/>
        <v>95</v>
      </c>
      <c r="F41" s="4"/>
      <c r="H41" s="4">
        <f t="shared" si="9"/>
        <v>0</v>
      </c>
      <c r="I41" s="30"/>
      <c r="J41" s="4"/>
      <c r="K41">
        <f t="shared" si="10"/>
        <v>0</v>
      </c>
      <c r="L41" s="4">
        <f t="shared" si="11"/>
        <v>95</v>
      </c>
    </row>
    <row r="42" spans="1:12" ht="12.75">
      <c r="A42">
        <v>3</v>
      </c>
      <c r="B42" s="27" t="s">
        <v>111</v>
      </c>
      <c r="D42" s="4"/>
      <c r="E42">
        <f t="shared" si="8"/>
        <v>0</v>
      </c>
      <c r="F42" s="4">
        <v>115</v>
      </c>
      <c r="H42" s="4">
        <f t="shared" si="9"/>
        <v>115</v>
      </c>
      <c r="I42" s="30">
        <v>98</v>
      </c>
      <c r="J42" s="4"/>
      <c r="K42">
        <f t="shared" si="10"/>
        <v>98</v>
      </c>
      <c r="L42" s="4">
        <f t="shared" si="11"/>
        <v>213</v>
      </c>
    </row>
    <row r="43" spans="1:12" ht="12.75">
      <c r="A43">
        <v>4</v>
      </c>
      <c r="B43" s="27" t="s">
        <v>131</v>
      </c>
      <c r="C43">
        <v>134</v>
      </c>
      <c r="D43" s="4">
        <v>10</v>
      </c>
      <c r="E43">
        <f t="shared" si="8"/>
        <v>144</v>
      </c>
      <c r="F43" s="4">
        <v>158</v>
      </c>
      <c r="G43" s="52">
        <v>10</v>
      </c>
      <c r="H43" s="4">
        <f t="shared" si="9"/>
        <v>168</v>
      </c>
      <c r="I43" s="10">
        <v>151</v>
      </c>
      <c r="J43" s="4">
        <v>10</v>
      </c>
      <c r="K43">
        <f t="shared" si="10"/>
        <v>161</v>
      </c>
      <c r="L43" s="4">
        <f t="shared" si="11"/>
        <v>473</v>
      </c>
    </row>
    <row r="44" spans="1:12" ht="12.75">
      <c r="A44">
        <v>5</v>
      </c>
      <c r="B44" s="28" t="s">
        <v>58</v>
      </c>
      <c r="D44" s="4"/>
      <c r="E44">
        <f t="shared" si="8"/>
        <v>0</v>
      </c>
      <c r="F44" s="4">
        <v>90</v>
      </c>
      <c r="G44">
        <v>10</v>
      </c>
      <c r="H44" s="4">
        <f t="shared" si="9"/>
        <v>100</v>
      </c>
      <c r="I44" s="4"/>
      <c r="J44" s="4"/>
      <c r="K44">
        <f t="shared" si="10"/>
        <v>0</v>
      </c>
      <c r="L44" s="4">
        <f t="shared" si="11"/>
        <v>100</v>
      </c>
    </row>
    <row r="45" spans="1:12" ht="12.75">
      <c r="A45">
        <v>6</v>
      </c>
      <c r="B45" s="27" t="s">
        <v>132</v>
      </c>
      <c r="C45">
        <v>113</v>
      </c>
      <c r="D45" s="4"/>
      <c r="E45">
        <f t="shared" si="8"/>
        <v>113</v>
      </c>
      <c r="F45" s="4"/>
      <c r="G45" s="4"/>
      <c r="H45" s="4">
        <f t="shared" si="9"/>
        <v>0</v>
      </c>
      <c r="I45" s="10">
        <v>141</v>
      </c>
      <c r="J45" s="4"/>
      <c r="K45">
        <f t="shared" si="10"/>
        <v>141</v>
      </c>
      <c r="L45" s="4">
        <f t="shared" si="11"/>
        <v>254</v>
      </c>
    </row>
    <row r="46" spans="1:12" ht="12.75">
      <c r="A46">
        <v>7</v>
      </c>
      <c r="B46" s="13" t="s">
        <v>75</v>
      </c>
      <c r="C46">
        <v>160</v>
      </c>
      <c r="D46" s="4">
        <v>10</v>
      </c>
      <c r="E46">
        <f t="shared" si="8"/>
        <v>170</v>
      </c>
      <c r="F46" s="4">
        <v>168</v>
      </c>
      <c r="G46" s="10">
        <v>10</v>
      </c>
      <c r="H46" s="4">
        <f t="shared" si="9"/>
        <v>178</v>
      </c>
      <c r="I46" s="4">
        <v>193</v>
      </c>
      <c r="J46" s="4">
        <v>10</v>
      </c>
      <c r="K46">
        <f t="shared" si="10"/>
        <v>203</v>
      </c>
      <c r="L46" s="4">
        <f t="shared" si="11"/>
        <v>551</v>
      </c>
    </row>
    <row r="47" spans="1:12" ht="12.75">
      <c r="A47">
        <v>8</v>
      </c>
      <c r="B47" s="4" t="s">
        <v>171</v>
      </c>
      <c r="C47">
        <v>131</v>
      </c>
      <c r="D47" s="4"/>
      <c r="E47">
        <f>SUM(C47:D47)</f>
        <v>131</v>
      </c>
      <c r="F47" s="4">
        <v>148</v>
      </c>
      <c r="H47" s="4">
        <f>SUM(F47:G47)</f>
        <v>148</v>
      </c>
      <c r="I47" s="10">
        <v>141</v>
      </c>
      <c r="J47" s="4"/>
      <c r="K47">
        <f>SUM(I47:J47)</f>
        <v>141</v>
      </c>
      <c r="L47" s="4">
        <f>SUM(K47,H47,E47)</f>
        <v>420</v>
      </c>
    </row>
    <row r="48" spans="2:12" ht="12.75">
      <c r="B48" s="4"/>
      <c r="D48" s="4"/>
      <c r="E48" s="7">
        <f>SUM(E40:E47)</f>
        <v>781</v>
      </c>
      <c r="F48" s="4"/>
      <c r="H48" s="4">
        <f>SUM(H40:H47)</f>
        <v>856</v>
      </c>
      <c r="J48" s="4"/>
      <c r="K48" s="7">
        <f>SUM(K40:K47)</f>
        <v>878</v>
      </c>
      <c r="L48" s="6">
        <f>SUM(E48+H48+K48)</f>
        <v>2515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Q44" sqref="Q44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39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6.25" thickBot="1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 s="31">
        <v>1</v>
      </c>
      <c r="B7" s="27" t="s">
        <v>126</v>
      </c>
      <c r="C7" s="12">
        <v>106</v>
      </c>
      <c r="D7" s="4">
        <v>10</v>
      </c>
      <c r="E7">
        <f aca="true" t="shared" si="0" ref="E7:E16">SUM(C7:D7)</f>
        <v>116</v>
      </c>
      <c r="F7" s="13">
        <v>118</v>
      </c>
      <c r="G7" s="10">
        <v>10</v>
      </c>
      <c r="H7" s="4">
        <f aca="true" t="shared" si="1" ref="H7:H16">SUM(F7:G7)</f>
        <v>128</v>
      </c>
      <c r="I7" s="51">
        <v>110</v>
      </c>
      <c r="J7" s="4">
        <v>10</v>
      </c>
      <c r="K7">
        <f aca="true" t="shared" si="2" ref="K7:K16">SUM(I7:J7)</f>
        <v>120</v>
      </c>
      <c r="L7" s="4">
        <f aca="true" t="shared" si="3" ref="L7:L16">SUM(K7,H7,E7)</f>
        <v>364</v>
      </c>
    </row>
    <row r="8" spans="1:12" ht="12.75">
      <c r="A8" s="32">
        <v>2</v>
      </c>
      <c r="B8" s="27" t="s">
        <v>73</v>
      </c>
      <c r="C8" s="12">
        <v>124</v>
      </c>
      <c r="D8" s="4">
        <v>10</v>
      </c>
      <c r="E8">
        <f t="shared" si="0"/>
        <v>134</v>
      </c>
      <c r="F8" s="13">
        <v>79</v>
      </c>
      <c r="G8" s="28">
        <v>10</v>
      </c>
      <c r="H8" s="4">
        <f t="shared" si="1"/>
        <v>89</v>
      </c>
      <c r="I8" s="16">
        <v>145</v>
      </c>
      <c r="J8" s="4">
        <v>10</v>
      </c>
      <c r="K8">
        <f t="shared" si="2"/>
        <v>155</v>
      </c>
      <c r="L8" s="4">
        <f t="shared" si="3"/>
        <v>378</v>
      </c>
    </row>
    <row r="9" spans="1:12" ht="12.75">
      <c r="A9" s="32">
        <v>3</v>
      </c>
      <c r="B9" s="27" t="s">
        <v>127</v>
      </c>
      <c r="C9" s="12">
        <v>79</v>
      </c>
      <c r="D9" s="4">
        <v>10</v>
      </c>
      <c r="E9">
        <f t="shared" si="0"/>
        <v>89</v>
      </c>
      <c r="F9" s="13">
        <v>73</v>
      </c>
      <c r="G9" s="10">
        <v>10</v>
      </c>
      <c r="H9" s="4">
        <f t="shared" si="1"/>
        <v>83</v>
      </c>
      <c r="I9" s="16">
        <v>101</v>
      </c>
      <c r="J9" s="4">
        <v>10</v>
      </c>
      <c r="K9">
        <f t="shared" si="2"/>
        <v>111</v>
      </c>
      <c r="L9" s="4">
        <f t="shared" si="3"/>
        <v>283</v>
      </c>
    </row>
    <row r="10" spans="1:12" ht="12.75">
      <c r="A10" s="32">
        <v>4</v>
      </c>
      <c r="B10" s="27" t="s">
        <v>74</v>
      </c>
      <c r="C10" s="12"/>
      <c r="D10" s="4"/>
      <c r="E10">
        <f t="shared" si="0"/>
        <v>0</v>
      </c>
      <c r="F10" s="13">
        <v>130</v>
      </c>
      <c r="H10" s="4">
        <f t="shared" si="1"/>
        <v>130</v>
      </c>
      <c r="I10" s="16">
        <v>86</v>
      </c>
      <c r="J10" s="4"/>
      <c r="K10">
        <f t="shared" si="2"/>
        <v>86</v>
      </c>
      <c r="L10" s="4">
        <f t="shared" si="3"/>
        <v>216</v>
      </c>
    </row>
    <row r="11" spans="1:12" ht="12.75">
      <c r="A11" s="32">
        <v>5</v>
      </c>
      <c r="B11" s="27" t="s">
        <v>99</v>
      </c>
      <c r="C11" s="12">
        <v>172</v>
      </c>
      <c r="D11" s="4"/>
      <c r="E11">
        <f t="shared" si="0"/>
        <v>172</v>
      </c>
      <c r="F11" s="13">
        <v>134</v>
      </c>
      <c r="G11" s="4"/>
      <c r="H11" s="4">
        <f t="shared" si="1"/>
        <v>134</v>
      </c>
      <c r="I11" s="16">
        <v>131</v>
      </c>
      <c r="J11" s="4"/>
      <c r="K11">
        <f t="shared" si="2"/>
        <v>131</v>
      </c>
      <c r="L11" s="4">
        <f t="shared" si="3"/>
        <v>437</v>
      </c>
    </row>
    <row r="12" spans="1:12" ht="12.75">
      <c r="A12" s="32">
        <v>6</v>
      </c>
      <c r="B12" s="27" t="s">
        <v>107</v>
      </c>
      <c r="C12" s="12">
        <v>83</v>
      </c>
      <c r="D12" s="4"/>
      <c r="E12">
        <f t="shared" si="0"/>
        <v>83</v>
      </c>
      <c r="F12" s="13"/>
      <c r="G12" s="32"/>
      <c r="H12" s="20">
        <f t="shared" si="1"/>
        <v>0</v>
      </c>
      <c r="I12" s="13"/>
      <c r="J12" s="32"/>
      <c r="K12">
        <f t="shared" si="2"/>
        <v>0</v>
      </c>
      <c r="L12" s="4">
        <f t="shared" si="3"/>
        <v>83</v>
      </c>
    </row>
    <row r="13" spans="1:12" ht="12.75">
      <c r="A13" s="32">
        <v>7</v>
      </c>
      <c r="B13" s="47" t="s">
        <v>128</v>
      </c>
      <c r="C13" s="12">
        <v>110</v>
      </c>
      <c r="D13" s="4"/>
      <c r="E13">
        <f t="shared" si="0"/>
        <v>110</v>
      </c>
      <c r="F13" s="13">
        <v>132</v>
      </c>
      <c r="G13" s="4"/>
      <c r="H13" s="4">
        <f t="shared" si="1"/>
        <v>132</v>
      </c>
      <c r="I13" s="13">
        <v>114</v>
      </c>
      <c r="J13" s="4"/>
      <c r="K13">
        <f t="shared" si="2"/>
        <v>114</v>
      </c>
      <c r="L13" s="4">
        <f t="shared" si="3"/>
        <v>356</v>
      </c>
    </row>
    <row r="14" spans="1:12" ht="12.75">
      <c r="A14">
        <v>8</v>
      </c>
      <c r="B14" s="13"/>
      <c r="D14" s="4"/>
      <c r="E14">
        <f t="shared" si="0"/>
        <v>0</v>
      </c>
      <c r="F14" s="13"/>
      <c r="G14" s="4"/>
      <c r="H14" s="4">
        <f t="shared" si="1"/>
        <v>0</v>
      </c>
      <c r="I14" s="26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26"/>
      <c r="D15" s="4"/>
      <c r="E15">
        <f t="shared" si="0"/>
        <v>0</v>
      </c>
      <c r="F15" s="13"/>
      <c r="H15" s="4">
        <f t="shared" si="1"/>
        <v>0</v>
      </c>
      <c r="I15" s="64"/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15"/>
      <c r="G16" s="2"/>
      <c r="H16" s="3">
        <f t="shared" si="1"/>
        <v>0</v>
      </c>
      <c r="I16" s="14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704</v>
      </c>
      <c r="F17" s="13"/>
      <c r="H17" s="4">
        <f>SUM(H7:H16)</f>
        <v>696</v>
      </c>
      <c r="J17" s="4"/>
      <c r="K17" s="7">
        <f>SUM(K7:K16)</f>
        <v>717</v>
      </c>
      <c r="L17" s="6">
        <f>SUM(E17+H17+K17)</f>
        <v>2117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15" t="s">
        <v>5</v>
      </c>
      <c r="G22" s="1" t="s">
        <v>3</v>
      </c>
      <c r="H22" s="5" t="s">
        <v>4</v>
      </c>
      <c r="I22" s="14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31">
        <v>1</v>
      </c>
      <c r="B23" s="27" t="s">
        <v>126</v>
      </c>
      <c r="C23" s="13">
        <v>134</v>
      </c>
      <c r="D23" s="13">
        <v>10</v>
      </c>
      <c r="E23" s="39">
        <f>C23+D23</f>
        <v>144</v>
      </c>
      <c r="F23" s="49">
        <v>96</v>
      </c>
      <c r="G23" s="52">
        <v>10</v>
      </c>
      <c r="H23" s="4">
        <f>F23+G23</f>
        <v>106</v>
      </c>
      <c r="I23" s="13">
        <v>135</v>
      </c>
      <c r="J23" s="4">
        <v>10</v>
      </c>
      <c r="K23">
        <f>I23+J23</f>
        <v>145</v>
      </c>
      <c r="L23" s="4">
        <f>E23+H23+K23</f>
        <v>395</v>
      </c>
    </row>
    <row r="24" spans="1:12" ht="12.75">
      <c r="A24" s="32">
        <v>2</v>
      </c>
      <c r="B24" s="27" t="s">
        <v>73</v>
      </c>
      <c r="C24" s="13">
        <v>126</v>
      </c>
      <c r="D24" s="13">
        <v>10</v>
      </c>
      <c r="E24" s="39">
        <f aca="true" t="shared" si="4" ref="E24:E32">C24+D24</f>
        <v>136</v>
      </c>
      <c r="F24" s="27">
        <v>131</v>
      </c>
      <c r="G24" s="17">
        <v>10</v>
      </c>
      <c r="H24" s="4">
        <f aca="true" t="shared" si="5" ref="H24:H32">F24+G24</f>
        <v>141</v>
      </c>
      <c r="I24" s="13">
        <v>111</v>
      </c>
      <c r="J24" s="4">
        <v>10</v>
      </c>
      <c r="K24">
        <f aca="true" t="shared" si="6" ref="K24:K32">I24+J24</f>
        <v>121</v>
      </c>
      <c r="L24" s="4">
        <f aca="true" t="shared" si="7" ref="L24:L32">E24+H24+K24</f>
        <v>398</v>
      </c>
    </row>
    <row r="25" spans="1:12" ht="12.75">
      <c r="A25" s="32">
        <v>3</v>
      </c>
      <c r="B25" s="27" t="s">
        <v>127</v>
      </c>
      <c r="C25" s="13">
        <v>69</v>
      </c>
      <c r="D25" s="13">
        <v>10</v>
      </c>
      <c r="E25" s="39">
        <f t="shared" si="4"/>
        <v>79</v>
      </c>
      <c r="F25" s="27">
        <v>111</v>
      </c>
      <c r="G25" s="52">
        <v>10</v>
      </c>
      <c r="H25" s="4">
        <f t="shared" si="5"/>
        <v>121</v>
      </c>
      <c r="I25" s="13">
        <v>86</v>
      </c>
      <c r="J25" s="4">
        <v>10</v>
      </c>
      <c r="K25">
        <f t="shared" si="6"/>
        <v>96</v>
      </c>
      <c r="L25" s="4">
        <f t="shared" si="7"/>
        <v>296</v>
      </c>
    </row>
    <row r="26" spans="1:12" ht="12.75">
      <c r="A26" s="32">
        <v>4</v>
      </c>
      <c r="B26" s="27" t="s">
        <v>74</v>
      </c>
      <c r="C26" s="13">
        <v>70</v>
      </c>
      <c r="D26" s="13"/>
      <c r="E26" s="39">
        <f t="shared" si="4"/>
        <v>70</v>
      </c>
      <c r="F26" s="27">
        <v>105</v>
      </c>
      <c r="H26" s="4">
        <f t="shared" si="5"/>
        <v>105</v>
      </c>
      <c r="I26" s="13">
        <v>103</v>
      </c>
      <c r="J26" s="4"/>
      <c r="K26">
        <f t="shared" si="6"/>
        <v>103</v>
      </c>
      <c r="L26" s="4">
        <f t="shared" si="7"/>
        <v>278</v>
      </c>
    </row>
    <row r="27" spans="1:12" ht="12.75">
      <c r="A27" s="32">
        <v>5</v>
      </c>
      <c r="B27" s="47" t="s">
        <v>128</v>
      </c>
      <c r="C27" s="13">
        <v>158</v>
      </c>
      <c r="D27" s="13"/>
      <c r="E27" s="39">
        <f t="shared" si="4"/>
        <v>158</v>
      </c>
      <c r="F27" s="27">
        <v>107</v>
      </c>
      <c r="G27" s="52"/>
      <c r="H27" s="4">
        <f t="shared" si="5"/>
        <v>107</v>
      </c>
      <c r="I27" s="13">
        <v>101</v>
      </c>
      <c r="J27" s="4"/>
      <c r="K27">
        <f t="shared" si="6"/>
        <v>101</v>
      </c>
      <c r="L27" s="4">
        <f t="shared" si="7"/>
        <v>366</v>
      </c>
    </row>
    <row r="28" spans="1:12" ht="12.75">
      <c r="A28" s="32">
        <v>6</v>
      </c>
      <c r="B28" s="27" t="s">
        <v>150</v>
      </c>
      <c r="C28" s="13">
        <v>149</v>
      </c>
      <c r="D28" s="13"/>
      <c r="E28" s="39">
        <f t="shared" si="4"/>
        <v>149</v>
      </c>
      <c r="F28" s="27">
        <v>114</v>
      </c>
      <c r="H28" s="4">
        <f t="shared" si="5"/>
        <v>114</v>
      </c>
      <c r="I28" s="13">
        <v>138</v>
      </c>
      <c r="J28" s="4"/>
      <c r="K28">
        <f t="shared" si="6"/>
        <v>138</v>
      </c>
      <c r="L28" s="4">
        <f t="shared" si="7"/>
        <v>401</v>
      </c>
    </row>
    <row r="29" spans="1:12" ht="12.75">
      <c r="A29" s="32">
        <v>7</v>
      </c>
      <c r="B29" s="27"/>
      <c r="C29" s="13"/>
      <c r="D29" s="4"/>
      <c r="E29" s="39">
        <f t="shared" si="4"/>
        <v>0</v>
      </c>
      <c r="F29" s="27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 s="32">
        <v>8</v>
      </c>
      <c r="B30" s="27"/>
      <c r="C30" s="13"/>
      <c r="D30" s="4"/>
      <c r="E30" s="39">
        <f t="shared" si="4"/>
        <v>0</v>
      </c>
      <c r="F30" s="27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26"/>
      <c r="D31" s="4"/>
      <c r="E31" s="39">
        <f t="shared" si="4"/>
        <v>0</v>
      </c>
      <c r="F31" s="13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39">
        <f t="shared" si="4"/>
        <v>0</v>
      </c>
      <c r="F32" s="15"/>
      <c r="G32" s="2"/>
      <c r="H32" s="4">
        <f t="shared" si="5"/>
        <v>0</v>
      </c>
      <c r="I32" s="14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736</v>
      </c>
      <c r="F33" s="13"/>
      <c r="H33" s="4">
        <f>SUM(H23:H32)</f>
        <v>694</v>
      </c>
      <c r="J33" s="4"/>
      <c r="K33" s="7">
        <f>SUM(K23:K32)</f>
        <v>704</v>
      </c>
      <c r="L33" s="6">
        <f>SUM(E33+H33+K33)</f>
        <v>2134</v>
      </c>
    </row>
    <row r="37" ht="12.75">
      <c r="B37" s="11" t="s">
        <v>22</v>
      </c>
    </row>
    <row r="39" spans="1:12" ht="26.25" thickBot="1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15" t="s">
        <v>5</v>
      </c>
      <c r="G39" s="1" t="s">
        <v>3</v>
      </c>
      <c r="H39" s="5" t="s">
        <v>4</v>
      </c>
      <c r="I39" s="14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31">
        <v>1</v>
      </c>
      <c r="B40" s="27" t="s">
        <v>126</v>
      </c>
      <c r="C40" s="12">
        <v>104</v>
      </c>
      <c r="D40" s="4">
        <v>10</v>
      </c>
      <c r="E40">
        <f>SUM(C40:D40)</f>
        <v>114</v>
      </c>
      <c r="F40" s="13">
        <v>122</v>
      </c>
      <c r="G40" s="10">
        <v>10</v>
      </c>
      <c r="H40" s="4">
        <f>SUM(F40:G40)</f>
        <v>132</v>
      </c>
      <c r="I40" s="51">
        <v>121</v>
      </c>
      <c r="J40" s="4">
        <v>10</v>
      </c>
      <c r="K40">
        <f>SUM(I40:J40)</f>
        <v>131</v>
      </c>
      <c r="L40" s="4">
        <f>SUM(K40,H40,E40)</f>
        <v>377</v>
      </c>
    </row>
    <row r="41" spans="1:12" ht="12.75">
      <c r="A41" s="31">
        <v>2</v>
      </c>
      <c r="B41" s="27" t="s">
        <v>127</v>
      </c>
      <c r="C41" s="12">
        <v>100</v>
      </c>
      <c r="D41" s="4">
        <v>10</v>
      </c>
      <c r="E41">
        <f>SUM(C41:D41)</f>
        <v>110</v>
      </c>
      <c r="F41" s="13">
        <v>72</v>
      </c>
      <c r="G41" s="10">
        <v>10</v>
      </c>
      <c r="H41" s="4">
        <f>SUM(F41:G41)</f>
        <v>82</v>
      </c>
      <c r="I41" s="16">
        <v>109</v>
      </c>
      <c r="J41" s="4">
        <v>10</v>
      </c>
      <c r="K41">
        <f>SUM(I41:J41)</f>
        <v>119</v>
      </c>
      <c r="L41" s="4">
        <f>SUM(K41,H41,E41)</f>
        <v>311</v>
      </c>
    </row>
    <row r="42" spans="1:12" ht="12.75">
      <c r="A42" s="31">
        <v>3</v>
      </c>
      <c r="B42" s="27" t="s">
        <v>74</v>
      </c>
      <c r="C42" s="12">
        <v>90</v>
      </c>
      <c r="D42" s="4"/>
      <c r="E42">
        <f>SUM(C42:D42)</f>
        <v>90</v>
      </c>
      <c r="F42" s="13">
        <v>87</v>
      </c>
      <c r="H42" s="4">
        <f>SUM(F42:G42)</f>
        <v>87</v>
      </c>
      <c r="I42" s="16">
        <v>122</v>
      </c>
      <c r="J42" s="4"/>
      <c r="K42">
        <f>SUM(I42:J42)</f>
        <v>122</v>
      </c>
      <c r="L42" s="4">
        <f>SUM(K42,H42,E42)</f>
        <v>299</v>
      </c>
    </row>
    <row r="43" spans="1:12" ht="12.75">
      <c r="A43" s="31">
        <v>4</v>
      </c>
      <c r="B43" s="27" t="s">
        <v>107</v>
      </c>
      <c r="C43" s="12">
        <v>159</v>
      </c>
      <c r="D43" s="4"/>
      <c r="E43">
        <f>SUM(C43:D43)</f>
        <v>159</v>
      </c>
      <c r="F43" s="13">
        <v>135</v>
      </c>
      <c r="G43" s="32"/>
      <c r="H43" s="20">
        <f>SUM(F43:G43)</f>
        <v>135</v>
      </c>
      <c r="I43" s="13">
        <v>75</v>
      </c>
      <c r="J43" s="32"/>
      <c r="K43">
        <f>SUM(I43:J43)</f>
        <v>75</v>
      </c>
      <c r="L43" s="4">
        <f>SUM(K43,H43,E43)</f>
        <v>369</v>
      </c>
    </row>
    <row r="44" spans="1:12" ht="12.75">
      <c r="A44" s="31">
        <v>5</v>
      </c>
      <c r="B44" s="47" t="s">
        <v>128</v>
      </c>
      <c r="C44" s="12">
        <v>127</v>
      </c>
      <c r="D44" s="4"/>
      <c r="E44">
        <f>SUM(C44:D44)</f>
        <v>127</v>
      </c>
      <c r="F44" s="13">
        <v>151</v>
      </c>
      <c r="G44" s="4"/>
      <c r="H44" s="4">
        <f>SUM(F44:G44)</f>
        <v>151</v>
      </c>
      <c r="I44" s="13">
        <v>132</v>
      </c>
      <c r="J44" s="4"/>
      <c r="K44">
        <f>SUM(I44:J44)</f>
        <v>132</v>
      </c>
      <c r="L44" s="4">
        <f>SUM(K44,H44,E44)</f>
        <v>410</v>
      </c>
    </row>
    <row r="45" spans="1:12" ht="12.75">
      <c r="A45" s="31">
        <v>6</v>
      </c>
      <c r="B45" s="27" t="s">
        <v>150</v>
      </c>
      <c r="C45" s="13">
        <v>112</v>
      </c>
      <c r="D45" s="13"/>
      <c r="E45" s="39">
        <f>C45+D45</f>
        <v>112</v>
      </c>
      <c r="F45" s="27">
        <v>86</v>
      </c>
      <c r="H45" s="4">
        <f>F45+G45</f>
        <v>86</v>
      </c>
      <c r="I45" s="13">
        <v>124</v>
      </c>
      <c r="J45" s="4"/>
      <c r="K45">
        <f>I45+J45</f>
        <v>124</v>
      </c>
      <c r="L45" s="4">
        <f>E45+H45+K45</f>
        <v>322</v>
      </c>
    </row>
    <row r="46" spans="1:12" ht="12.75">
      <c r="A46" s="31">
        <v>7</v>
      </c>
      <c r="B46" s="26"/>
      <c r="D46" s="4"/>
      <c r="F46" s="13"/>
      <c r="H46" s="4"/>
      <c r="J46" s="4"/>
      <c r="L46" s="4"/>
    </row>
    <row r="47" spans="1:12" ht="12.75">
      <c r="A47" s="31">
        <v>8</v>
      </c>
      <c r="B47" s="15"/>
      <c r="C47" s="2"/>
      <c r="D47" s="3"/>
      <c r="E47" s="2"/>
      <c r="F47" s="15"/>
      <c r="G47" s="2"/>
      <c r="H47" s="3"/>
      <c r="I47" s="14"/>
      <c r="J47" s="3"/>
      <c r="K47" s="2"/>
      <c r="L47" s="3"/>
    </row>
    <row r="48" spans="2:12" ht="12.75">
      <c r="B48" s="4"/>
      <c r="D48" s="4"/>
      <c r="E48" s="7">
        <f>SUM(E40:E47)</f>
        <v>712</v>
      </c>
      <c r="F48" s="13"/>
      <c r="H48" s="4">
        <f>SUM(H40:H47)</f>
        <v>673</v>
      </c>
      <c r="J48" s="4"/>
      <c r="K48" s="7">
        <f>SUM(K40:K47)</f>
        <v>703</v>
      </c>
      <c r="L48" s="6">
        <f>SUM(E48+H48+K48)</f>
        <v>2088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2">
      <selection activeCell="O41" sqref="O41"/>
    </sheetView>
  </sheetViews>
  <sheetFormatPr defaultColWidth="11.421875" defaultRowHeight="12.75"/>
  <cols>
    <col min="1" max="1" width="3.57421875" style="0" customWidth="1"/>
    <col min="2" max="2" width="17.8515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31">
        <v>1</v>
      </c>
      <c r="B7" s="27" t="s">
        <v>100</v>
      </c>
      <c r="C7" s="12">
        <v>117</v>
      </c>
      <c r="D7" s="4">
        <v>10</v>
      </c>
      <c r="E7" s="39">
        <f aca="true" t="shared" si="0" ref="E7:E12">SUM(C7:D7)</f>
        <v>127</v>
      </c>
      <c r="F7" s="13">
        <v>116</v>
      </c>
      <c r="G7" s="28">
        <v>10</v>
      </c>
      <c r="H7" s="4">
        <f aca="true" t="shared" si="1" ref="H7:H12">SUM(F7:G7)</f>
        <v>126</v>
      </c>
      <c r="I7" s="16">
        <v>80</v>
      </c>
      <c r="J7" s="4">
        <v>10</v>
      </c>
      <c r="K7">
        <f aca="true" t="shared" si="2" ref="K7:K12">SUM(I7:J7)</f>
        <v>90</v>
      </c>
      <c r="L7" s="4">
        <f aca="true" t="shared" si="3" ref="L7:L12">SUM(K7,H7,E7)</f>
        <v>343</v>
      </c>
    </row>
    <row r="8" spans="1:12" ht="12.75">
      <c r="A8" s="32">
        <v>2</v>
      </c>
      <c r="B8" s="27" t="s">
        <v>98</v>
      </c>
      <c r="C8" s="12">
        <v>125</v>
      </c>
      <c r="D8" s="4"/>
      <c r="E8">
        <f t="shared" si="0"/>
        <v>125</v>
      </c>
      <c r="F8" s="13">
        <v>126</v>
      </c>
      <c r="G8" s="26"/>
      <c r="H8" s="4">
        <f t="shared" si="1"/>
        <v>126</v>
      </c>
      <c r="I8" s="12">
        <v>114</v>
      </c>
      <c r="J8" s="4"/>
      <c r="K8">
        <f t="shared" si="2"/>
        <v>114</v>
      </c>
      <c r="L8" s="4">
        <f t="shared" si="3"/>
        <v>365</v>
      </c>
    </row>
    <row r="9" spans="1:12" ht="12.75">
      <c r="A9" s="31">
        <v>3</v>
      </c>
      <c r="B9" s="27" t="s">
        <v>67</v>
      </c>
      <c r="C9" s="12">
        <v>121</v>
      </c>
      <c r="D9" s="4">
        <v>10</v>
      </c>
      <c r="E9">
        <f t="shared" si="0"/>
        <v>131</v>
      </c>
      <c r="F9" s="13">
        <v>103</v>
      </c>
      <c r="G9" s="26">
        <v>10</v>
      </c>
      <c r="H9" s="4">
        <f t="shared" si="1"/>
        <v>113</v>
      </c>
      <c r="I9" s="12">
        <v>146</v>
      </c>
      <c r="J9" s="4">
        <v>10</v>
      </c>
      <c r="K9">
        <f t="shared" si="2"/>
        <v>156</v>
      </c>
      <c r="L9" s="4">
        <f t="shared" si="3"/>
        <v>400</v>
      </c>
    </row>
    <row r="10" spans="1:12" ht="12.75">
      <c r="A10" s="32">
        <v>4</v>
      </c>
      <c r="B10" s="28" t="s">
        <v>68</v>
      </c>
      <c r="C10" s="13">
        <v>120</v>
      </c>
      <c r="D10" s="4"/>
      <c r="E10" s="4">
        <f t="shared" si="0"/>
        <v>120</v>
      </c>
      <c r="F10" s="27">
        <v>181</v>
      </c>
      <c r="H10" s="4">
        <f t="shared" si="1"/>
        <v>181</v>
      </c>
      <c r="I10" s="13">
        <v>127</v>
      </c>
      <c r="J10" s="4"/>
      <c r="K10">
        <f t="shared" si="2"/>
        <v>127</v>
      </c>
      <c r="L10" s="4">
        <f t="shared" si="3"/>
        <v>428</v>
      </c>
    </row>
    <row r="11" spans="1:12" ht="12.75">
      <c r="A11" s="31">
        <v>5</v>
      </c>
      <c r="B11" s="27" t="s">
        <v>146</v>
      </c>
      <c r="C11" s="13">
        <v>82</v>
      </c>
      <c r="D11" s="4">
        <v>10</v>
      </c>
      <c r="E11" s="4">
        <f t="shared" si="0"/>
        <v>92</v>
      </c>
      <c r="F11" s="27">
        <v>83</v>
      </c>
      <c r="G11" s="28">
        <v>10</v>
      </c>
      <c r="H11" s="4">
        <f t="shared" si="1"/>
        <v>93</v>
      </c>
      <c r="I11" s="12">
        <v>107</v>
      </c>
      <c r="J11" s="4">
        <v>10</v>
      </c>
      <c r="K11">
        <f t="shared" si="2"/>
        <v>117</v>
      </c>
      <c r="L11" s="4">
        <f t="shared" si="3"/>
        <v>302</v>
      </c>
    </row>
    <row r="12" spans="1:12" ht="12.75">
      <c r="A12" s="53">
        <v>6</v>
      </c>
      <c r="B12" s="21" t="s">
        <v>138</v>
      </c>
      <c r="C12" s="15">
        <v>147</v>
      </c>
      <c r="D12" s="53">
        <v>10</v>
      </c>
      <c r="E12" s="2">
        <f t="shared" si="0"/>
        <v>157</v>
      </c>
      <c r="F12" s="15">
        <v>96</v>
      </c>
      <c r="G12" s="59">
        <v>10</v>
      </c>
      <c r="H12" s="60">
        <f t="shared" si="1"/>
        <v>106</v>
      </c>
      <c r="I12" s="15">
        <v>131</v>
      </c>
      <c r="J12" s="53">
        <v>10</v>
      </c>
      <c r="K12" s="2">
        <f t="shared" si="2"/>
        <v>141</v>
      </c>
      <c r="L12" s="3">
        <f t="shared" si="3"/>
        <v>404</v>
      </c>
    </row>
    <row r="13" spans="2:12" ht="12.75">
      <c r="B13" s="4"/>
      <c r="D13" s="4"/>
      <c r="E13" s="7">
        <f>SUM(E7:E12)</f>
        <v>752</v>
      </c>
      <c r="F13" s="4"/>
      <c r="H13" s="4">
        <f>SUM(H7:H12)</f>
        <v>745</v>
      </c>
      <c r="J13" s="4"/>
      <c r="K13" s="7">
        <f>SUM(K7:K12)</f>
        <v>745</v>
      </c>
      <c r="L13" s="3">
        <f>SUM(E13+H13+K13)</f>
        <v>2242</v>
      </c>
    </row>
    <row r="15" spans="1:2" ht="15.75">
      <c r="A15" s="8"/>
      <c r="B15" s="11" t="s">
        <v>21</v>
      </c>
    </row>
    <row r="17" spans="1:12" ht="25.5">
      <c r="A17" s="1" t="s">
        <v>0</v>
      </c>
      <c r="B17" s="3" t="s">
        <v>1</v>
      </c>
      <c r="C17" s="2" t="s">
        <v>2</v>
      </c>
      <c r="D17" s="5" t="s">
        <v>3</v>
      </c>
      <c r="E17" s="1" t="s">
        <v>4</v>
      </c>
      <c r="F17" s="3" t="s">
        <v>5</v>
      </c>
      <c r="G17" s="1" t="s">
        <v>3</v>
      </c>
      <c r="H17" s="5" t="s">
        <v>4</v>
      </c>
      <c r="I17" s="2" t="s">
        <v>6</v>
      </c>
      <c r="J17" s="5" t="s">
        <v>3</v>
      </c>
      <c r="K17" s="1" t="s">
        <v>4</v>
      </c>
      <c r="L17" s="5" t="s">
        <v>7</v>
      </c>
    </row>
    <row r="18" spans="1:12" ht="12.75">
      <c r="A18" s="31">
        <v>1</v>
      </c>
      <c r="B18" s="27" t="s">
        <v>100</v>
      </c>
      <c r="C18" s="13">
        <v>91</v>
      </c>
      <c r="D18" s="4">
        <v>10</v>
      </c>
      <c r="E18" s="39">
        <f>C18+D18</f>
        <v>101</v>
      </c>
      <c r="F18" s="25">
        <v>86</v>
      </c>
      <c r="G18" s="28">
        <v>10</v>
      </c>
      <c r="H18" s="4">
        <f>F18+G18</f>
        <v>96</v>
      </c>
      <c r="I18" s="13">
        <v>94</v>
      </c>
      <c r="J18" s="4">
        <v>10</v>
      </c>
      <c r="K18">
        <f>I18+J18</f>
        <v>104</v>
      </c>
      <c r="L18" s="4">
        <f>E18+H18+K18</f>
        <v>301</v>
      </c>
    </row>
    <row r="19" spans="1:12" ht="12.75">
      <c r="A19" s="32">
        <v>2</v>
      </c>
      <c r="B19" s="27" t="s">
        <v>98</v>
      </c>
      <c r="C19" s="13">
        <v>180</v>
      </c>
      <c r="D19" s="4"/>
      <c r="E19" s="39">
        <f aca="true" t="shared" si="4" ref="E19:E27">C19+D19</f>
        <v>180</v>
      </c>
      <c r="F19" s="12">
        <v>121</v>
      </c>
      <c r="G19" s="26"/>
      <c r="H19" s="4">
        <f aca="true" t="shared" si="5" ref="H19:H27">F19+G19</f>
        <v>121</v>
      </c>
      <c r="I19" s="13">
        <v>117</v>
      </c>
      <c r="J19" s="4"/>
      <c r="K19">
        <f aca="true" t="shared" si="6" ref="K19:K27">I19+J19</f>
        <v>117</v>
      </c>
      <c r="L19" s="4">
        <f aca="true" t="shared" si="7" ref="L19:L26">E19+H19+K19</f>
        <v>418</v>
      </c>
    </row>
    <row r="20" spans="1:12" ht="12.75">
      <c r="A20" s="32">
        <v>3</v>
      </c>
      <c r="B20" s="28" t="s">
        <v>156</v>
      </c>
      <c r="C20" s="27">
        <v>124</v>
      </c>
      <c r="D20" s="4">
        <v>10</v>
      </c>
      <c r="E20" s="39">
        <f t="shared" si="4"/>
        <v>134</v>
      </c>
      <c r="F20" s="13">
        <v>127</v>
      </c>
      <c r="G20" s="26">
        <v>10</v>
      </c>
      <c r="H20" s="4">
        <f t="shared" si="5"/>
        <v>137</v>
      </c>
      <c r="I20" s="27">
        <v>120</v>
      </c>
      <c r="J20" s="4">
        <v>10</v>
      </c>
      <c r="K20">
        <f t="shared" si="6"/>
        <v>130</v>
      </c>
      <c r="L20" s="4">
        <f t="shared" si="7"/>
        <v>401</v>
      </c>
    </row>
    <row r="21" spans="1:12" ht="12.75">
      <c r="A21" s="32">
        <v>4</v>
      </c>
      <c r="B21" s="28" t="s">
        <v>68</v>
      </c>
      <c r="C21" s="27">
        <v>125</v>
      </c>
      <c r="D21" s="4"/>
      <c r="E21" s="39">
        <f t="shared" si="4"/>
        <v>125</v>
      </c>
      <c r="F21" s="13">
        <v>171</v>
      </c>
      <c r="H21" s="4">
        <f t="shared" si="5"/>
        <v>171</v>
      </c>
      <c r="I21" s="27">
        <v>152</v>
      </c>
      <c r="J21" s="4"/>
      <c r="K21">
        <f t="shared" si="6"/>
        <v>152</v>
      </c>
      <c r="L21" s="4">
        <f t="shared" si="7"/>
        <v>448</v>
      </c>
    </row>
    <row r="22" spans="1:12" ht="12.75">
      <c r="A22" s="32">
        <v>5</v>
      </c>
      <c r="B22" s="27" t="s">
        <v>146</v>
      </c>
      <c r="C22" s="27">
        <v>127</v>
      </c>
      <c r="D22" s="4">
        <v>10</v>
      </c>
      <c r="E22" s="39">
        <f t="shared" si="4"/>
        <v>137</v>
      </c>
      <c r="F22" s="13">
        <v>76</v>
      </c>
      <c r="G22" s="26">
        <v>10</v>
      </c>
      <c r="H22" s="4">
        <f t="shared" si="5"/>
        <v>86</v>
      </c>
      <c r="I22" s="27">
        <v>59</v>
      </c>
      <c r="J22" s="4">
        <v>10</v>
      </c>
      <c r="K22">
        <f t="shared" si="6"/>
        <v>69</v>
      </c>
      <c r="L22" s="4">
        <f t="shared" si="7"/>
        <v>292</v>
      </c>
    </row>
    <row r="23" spans="1:12" ht="12.75">
      <c r="A23" s="32">
        <v>6</v>
      </c>
      <c r="B23" s="28" t="s">
        <v>157</v>
      </c>
      <c r="C23" s="27"/>
      <c r="D23" s="4"/>
      <c r="E23" s="39">
        <f t="shared" si="4"/>
        <v>0</v>
      </c>
      <c r="F23" s="13"/>
      <c r="G23" s="26"/>
      <c r="H23" s="4">
        <f t="shared" si="5"/>
        <v>0</v>
      </c>
      <c r="I23" s="27"/>
      <c r="J23" s="32"/>
      <c r="K23">
        <f t="shared" si="6"/>
        <v>0</v>
      </c>
      <c r="L23" s="4">
        <f t="shared" si="7"/>
        <v>0</v>
      </c>
    </row>
    <row r="24" spans="1:12" ht="12.75">
      <c r="A24">
        <v>7</v>
      </c>
      <c r="B24" s="27" t="s">
        <v>67</v>
      </c>
      <c r="C24" s="28">
        <v>137</v>
      </c>
      <c r="D24" s="4">
        <v>10</v>
      </c>
      <c r="E24" s="39">
        <f t="shared" si="4"/>
        <v>147</v>
      </c>
      <c r="F24" s="13">
        <v>163</v>
      </c>
      <c r="G24" s="26">
        <v>10</v>
      </c>
      <c r="H24" s="4">
        <f t="shared" si="5"/>
        <v>173</v>
      </c>
      <c r="I24" s="27">
        <v>139</v>
      </c>
      <c r="J24" s="4">
        <v>10</v>
      </c>
      <c r="K24">
        <f t="shared" si="6"/>
        <v>149</v>
      </c>
      <c r="L24" s="4">
        <f t="shared" si="7"/>
        <v>469</v>
      </c>
    </row>
    <row r="25" spans="1:12" ht="12.75">
      <c r="A25">
        <v>8</v>
      </c>
      <c r="B25" s="4"/>
      <c r="D25" s="4"/>
      <c r="E25" s="39">
        <f t="shared" si="4"/>
        <v>0</v>
      </c>
      <c r="F25" s="4"/>
      <c r="G25" s="10"/>
      <c r="H25" s="4">
        <f t="shared" si="5"/>
        <v>0</v>
      </c>
      <c r="I25" s="10"/>
      <c r="J25" s="4"/>
      <c r="K25">
        <f t="shared" si="6"/>
        <v>0</v>
      </c>
      <c r="L25" s="4">
        <f t="shared" si="7"/>
        <v>0</v>
      </c>
    </row>
    <row r="26" spans="1:12" ht="12.75">
      <c r="A26">
        <v>9</v>
      </c>
      <c r="B26" s="4"/>
      <c r="D26" s="4"/>
      <c r="E26" s="39">
        <f t="shared" si="4"/>
        <v>0</v>
      </c>
      <c r="F26" s="4"/>
      <c r="G26" s="10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 s="2">
        <v>10</v>
      </c>
      <c r="B27" s="3"/>
      <c r="C27" s="2"/>
      <c r="D27" s="3"/>
      <c r="E27" s="39">
        <f t="shared" si="4"/>
        <v>0</v>
      </c>
      <c r="F27" s="3"/>
      <c r="G27" s="2"/>
      <c r="H27" s="4">
        <f t="shared" si="5"/>
        <v>0</v>
      </c>
      <c r="I27" s="2"/>
      <c r="J27" s="3"/>
      <c r="K27">
        <f t="shared" si="6"/>
        <v>0</v>
      </c>
      <c r="L27" s="3"/>
    </row>
    <row r="28" spans="2:12" ht="12.75">
      <c r="B28" s="4"/>
      <c r="D28" s="4"/>
      <c r="E28" s="7">
        <f>SUM(E18:E27)</f>
        <v>824</v>
      </c>
      <c r="F28" s="4"/>
      <c r="H28" s="4">
        <f>SUM(H18:H27)</f>
        <v>784</v>
      </c>
      <c r="J28" s="4"/>
      <c r="K28" s="7">
        <f>SUM(K18:K27)</f>
        <v>721</v>
      </c>
      <c r="L28" s="6">
        <f>SUM(E28+H28+K28)</f>
        <v>2329</v>
      </c>
    </row>
    <row r="31" spans="1:2" ht="15.75">
      <c r="A31" s="8"/>
      <c r="B31" s="11" t="s">
        <v>22</v>
      </c>
    </row>
    <row r="33" spans="1:12" ht="25.5">
      <c r="A33" s="1" t="s">
        <v>0</v>
      </c>
      <c r="B33" s="3" t="s">
        <v>1</v>
      </c>
      <c r="C33" s="2" t="s">
        <v>2</v>
      </c>
      <c r="D33" s="5" t="s">
        <v>3</v>
      </c>
      <c r="E33" s="1" t="s">
        <v>4</v>
      </c>
      <c r="F33" s="3" t="s">
        <v>5</v>
      </c>
      <c r="G33" s="1" t="s">
        <v>3</v>
      </c>
      <c r="H33" s="5" t="s">
        <v>4</v>
      </c>
      <c r="I33" s="2" t="s">
        <v>6</v>
      </c>
      <c r="J33" s="5" t="s">
        <v>3</v>
      </c>
      <c r="K33" s="1" t="s">
        <v>4</v>
      </c>
      <c r="L33" s="5" t="s">
        <v>7</v>
      </c>
    </row>
    <row r="34" spans="1:12" ht="12.75">
      <c r="A34" s="31">
        <v>1</v>
      </c>
      <c r="B34" s="27" t="s">
        <v>100</v>
      </c>
      <c r="C34" s="13">
        <v>87</v>
      </c>
      <c r="D34" s="4">
        <v>10</v>
      </c>
      <c r="E34" s="39">
        <f aca="true" t="shared" si="8" ref="E34:E39">C34+D34</f>
        <v>97</v>
      </c>
      <c r="F34" s="25">
        <v>111</v>
      </c>
      <c r="G34" s="28">
        <v>10</v>
      </c>
      <c r="H34" s="4">
        <f aca="true" t="shared" si="9" ref="H34:H39">F34+G34</f>
        <v>121</v>
      </c>
      <c r="I34" s="13">
        <v>81</v>
      </c>
      <c r="J34" s="4">
        <v>10</v>
      </c>
      <c r="K34">
        <f aca="true" t="shared" si="10" ref="K34:K39">I34+J34</f>
        <v>91</v>
      </c>
      <c r="L34" s="4">
        <f aca="true" t="shared" si="11" ref="L34:L39">E34+H34+K34</f>
        <v>309</v>
      </c>
    </row>
    <row r="35" spans="1:12" ht="12.75">
      <c r="A35" s="32">
        <v>2</v>
      </c>
      <c r="B35" s="27" t="s">
        <v>98</v>
      </c>
      <c r="C35" s="13">
        <v>128</v>
      </c>
      <c r="D35" s="4"/>
      <c r="E35" s="39">
        <f t="shared" si="8"/>
        <v>128</v>
      </c>
      <c r="F35" s="12">
        <v>190</v>
      </c>
      <c r="G35" s="26"/>
      <c r="H35" s="4">
        <f t="shared" si="9"/>
        <v>190</v>
      </c>
      <c r="I35" s="13">
        <v>128</v>
      </c>
      <c r="J35" s="4"/>
      <c r="K35">
        <f t="shared" si="10"/>
        <v>128</v>
      </c>
      <c r="L35" s="4">
        <f t="shared" si="11"/>
        <v>446</v>
      </c>
    </row>
    <row r="36" spans="1:12" ht="12.75">
      <c r="A36" s="31">
        <v>3</v>
      </c>
      <c r="B36" s="28" t="s">
        <v>68</v>
      </c>
      <c r="C36" s="27">
        <v>133</v>
      </c>
      <c r="D36" s="4"/>
      <c r="E36" s="39">
        <f t="shared" si="8"/>
        <v>133</v>
      </c>
      <c r="F36" s="13">
        <v>141</v>
      </c>
      <c r="H36" s="4">
        <f t="shared" si="9"/>
        <v>141</v>
      </c>
      <c r="I36" s="27">
        <v>124</v>
      </c>
      <c r="J36" s="4"/>
      <c r="K36">
        <f t="shared" si="10"/>
        <v>124</v>
      </c>
      <c r="L36" s="4">
        <f t="shared" si="11"/>
        <v>398</v>
      </c>
    </row>
    <row r="37" spans="1:12" ht="12.75">
      <c r="A37" s="32">
        <v>4</v>
      </c>
      <c r="B37" s="27" t="s">
        <v>146</v>
      </c>
      <c r="C37" s="27">
        <v>104</v>
      </c>
      <c r="D37" s="4">
        <v>10</v>
      </c>
      <c r="E37" s="39">
        <f t="shared" si="8"/>
        <v>114</v>
      </c>
      <c r="F37" s="13">
        <v>85</v>
      </c>
      <c r="G37" s="26">
        <v>10</v>
      </c>
      <c r="H37" s="4">
        <f t="shared" si="9"/>
        <v>95</v>
      </c>
      <c r="I37" s="27">
        <v>132</v>
      </c>
      <c r="J37" s="4"/>
      <c r="K37">
        <f t="shared" si="10"/>
        <v>132</v>
      </c>
      <c r="L37" s="4">
        <f t="shared" si="11"/>
        <v>341</v>
      </c>
    </row>
    <row r="38" spans="1:12" ht="12.75">
      <c r="A38" s="31">
        <v>5</v>
      </c>
      <c r="B38" s="28" t="s">
        <v>157</v>
      </c>
      <c r="C38" s="27">
        <v>97</v>
      </c>
      <c r="D38" s="4">
        <v>10</v>
      </c>
      <c r="E38" s="39">
        <f t="shared" si="8"/>
        <v>107</v>
      </c>
      <c r="F38" s="13">
        <v>117</v>
      </c>
      <c r="G38" s="26">
        <v>10</v>
      </c>
      <c r="H38" s="4">
        <f t="shared" si="9"/>
        <v>127</v>
      </c>
      <c r="I38" s="27">
        <v>93</v>
      </c>
      <c r="J38" s="32">
        <v>10</v>
      </c>
      <c r="K38">
        <f t="shared" si="10"/>
        <v>103</v>
      </c>
      <c r="L38" s="4">
        <f t="shared" si="11"/>
        <v>337</v>
      </c>
    </row>
    <row r="39" spans="1:12" ht="12.75">
      <c r="A39" s="32">
        <v>6</v>
      </c>
      <c r="B39" s="27" t="s">
        <v>67</v>
      </c>
      <c r="C39" s="28">
        <v>151</v>
      </c>
      <c r="D39" s="4">
        <v>10</v>
      </c>
      <c r="E39" s="39">
        <f t="shared" si="8"/>
        <v>161</v>
      </c>
      <c r="F39" s="13">
        <v>165</v>
      </c>
      <c r="G39" s="26">
        <v>10</v>
      </c>
      <c r="H39" s="4">
        <f t="shared" si="9"/>
        <v>175</v>
      </c>
      <c r="I39" s="27">
        <v>122</v>
      </c>
      <c r="J39" s="4">
        <v>10</v>
      </c>
      <c r="K39">
        <f t="shared" si="10"/>
        <v>132</v>
      </c>
      <c r="L39" s="4">
        <f t="shared" si="11"/>
        <v>468</v>
      </c>
    </row>
    <row r="40" spans="1:12" ht="12.75">
      <c r="A40" s="31">
        <v>7</v>
      </c>
      <c r="B40" s="4"/>
      <c r="D40" s="4"/>
      <c r="F40" s="4"/>
      <c r="G40" s="10"/>
      <c r="H40" s="4"/>
      <c r="I40" s="10"/>
      <c r="J40" s="4"/>
      <c r="L40" s="4"/>
    </row>
    <row r="41" spans="1:12" ht="12.75">
      <c r="A41" s="32">
        <v>8</v>
      </c>
      <c r="B41" s="4"/>
      <c r="D41" s="4"/>
      <c r="F41" s="4"/>
      <c r="G41" s="10"/>
      <c r="H41" s="4"/>
      <c r="I41" s="10"/>
      <c r="J41" s="4"/>
      <c r="L41" s="4"/>
    </row>
    <row r="42" spans="2:12" ht="12.75">
      <c r="B42" s="4"/>
      <c r="D42" s="4"/>
      <c r="E42" s="7">
        <f>SUM(E34:E41)</f>
        <v>740</v>
      </c>
      <c r="F42" s="4"/>
      <c r="H42" s="4">
        <f>SUM(H34:H41)</f>
        <v>849</v>
      </c>
      <c r="J42" s="4"/>
      <c r="K42" s="7">
        <f>SUM(K34:K41)</f>
        <v>710</v>
      </c>
      <c r="L42" s="6">
        <f>SUM(E42+H42+K42)</f>
        <v>2299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Drachen95</cp:lastModifiedBy>
  <cp:lastPrinted>2008-03-29T10:18:30Z</cp:lastPrinted>
  <dcterms:created xsi:type="dcterms:W3CDTF">2007-01-09T20:26:07Z</dcterms:created>
  <dcterms:modified xsi:type="dcterms:W3CDTF">2010-03-20T12:45:21Z</dcterms:modified>
  <cp:category/>
  <cp:version/>
  <cp:contentType/>
  <cp:contentStatus/>
</cp:coreProperties>
</file>