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tabRatio="596" firstSheet="15" activeTab="17"/>
  </bookViews>
  <sheets>
    <sheet name="Blues Brothers" sheetId="1" r:id="rId1"/>
    <sheet name="Die Unbestechlichen" sheetId="2" r:id="rId2"/>
    <sheet name="Flying Caps" sheetId="3" r:id="rId3"/>
    <sheet name="DC Zuarin" sheetId="4" r:id="rId4"/>
    <sheet name="Easttowndragons" sheetId="5" r:id="rId5"/>
    <sheet name="Sunshine Dragons" sheetId="6" r:id="rId6"/>
    <sheet name="Die Forletzten" sheetId="7" r:id="rId7"/>
    <sheet name="Störtalfeierlinge " sheetId="8" r:id="rId8"/>
    <sheet name="Hansano's Töchter" sheetId="9" r:id="rId9"/>
    <sheet name="Red Devils" sheetId="10" r:id="rId10"/>
    <sheet name="Bowl-In-Team" sheetId="11" r:id="rId11"/>
    <sheet name="Flying Turtles" sheetId="12" r:id="rId12"/>
    <sheet name="Ergebnis 1.-3.Spieltag(1)" sheetId="13" r:id="rId13"/>
    <sheet name="Ergebnis 1.-3.Spieltag (2)" sheetId="14" r:id="rId14"/>
    <sheet name="Gesamtergebnisse" sheetId="15" r:id="rId15"/>
    <sheet name="Einzelergebnis Frauen" sheetId="16" r:id="rId16"/>
    <sheet name="Einzelergebnis Männer" sheetId="17" r:id="rId17"/>
    <sheet name="grosses Finale" sheetId="18" r:id="rId18"/>
    <sheet name="kleines Finale" sheetId="19" r:id="rId19"/>
    <sheet name="Finalrunde" sheetId="20" r:id="rId20"/>
  </sheets>
  <definedNames/>
  <calcPr fullCalcOnLoad="1"/>
</workbook>
</file>

<file path=xl/sharedStrings.xml><?xml version="1.0" encoding="utf-8"?>
<sst xmlns="http://schemas.openxmlformats.org/spreadsheetml/2006/main" count="1610" uniqueCount="244">
  <si>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</si>
  <si>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</si>
  <si>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</si>
  <si>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</si>
  <si>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</si>
  <si>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</si>
  <si>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</si>
  <si>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</si>
  <si>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</si>
  <si>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Bowl-In-Team</t>
  </si>
  <si>
    <t>Red Devils</t>
  </si>
  <si>
    <t>Die Forletzten</t>
  </si>
  <si>
    <t>Sunshine Dragons</t>
  </si>
  <si>
    <t>Die Unbestechlichen</t>
  </si>
  <si>
    <t>Flying Caps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</si>
  <si>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</si>
  <si>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</si>
  <si>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</si>
  <si>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</si>
  <si>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</si>
  <si>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</si>
  <si>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</si>
  <si>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</si>
  <si>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3.Spieltag</t>
  </si>
  <si>
    <t>Platz</t>
  </si>
  <si>
    <t>Name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</si>
  <si>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</si>
  <si>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</si>
  <si>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</si>
  <si>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</si>
  <si>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</si>
  <si>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</si>
  <si>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</si>
  <si>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</si>
  <si>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</si>
  <si>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</si>
  <si>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</si>
  <si>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Ø</t>
  </si>
  <si>
    <t>Hansano´s Töchter</t>
  </si>
  <si>
    <t>Gesamt</t>
  </si>
  <si>
    <t>Störtalfeierlinge</t>
  </si>
  <si>
    <t>Blues Brothers</t>
  </si>
  <si>
    <t>Hansano's Töchter</t>
  </si>
  <si>
    <t>Tobias, Säuberlich</t>
  </si>
  <si>
    <t>Dirk, Memmert</t>
  </si>
  <si>
    <t>Johanna, Waszkowiak</t>
  </si>
  <si>
    <t>Alexander, Kühn</t>
  </si>
  <si>
    <t>Andreas, Säuberlich</t>
  </si>
  <si>
    <t>Reinhard, Adler</t>
  </si>
  <si>
    <t>Ronald, Hölzel</t>
  </si>
  <si>
    <t>Henry,Weihrich</t>
  </si>
  <si>
    <t>Daniel, Bobzin</t>
  </si>
  <si>
    <t xml:space="preserve">Störtalfeierlinge </t>
  </si>
  <si>
    <t>Easttowndragons</t>
  </si>
  <si>
    <t>Tom Berg</t>
  </si>
  <si>
    <t>Detlef Baumann</t>
  </si>
  <si>
    <t>Katrin, Schrubbe</t>
  </si>
  <si>
    <t>Kirstin, Weihrich</t>
  </si>
  <si>
    <t>Stephan, Waszkowiak</t>
  </si>
  <si>
    <t>Wilfried, Kapischke</t>
  </si>
  <si>
    <t>Ralph Peters</t>
  </si>
  <si>
    <t>Kerstin Jahn</t>
  </si>
  <si>
    <t>Hans-Joachim Pingel</t>
  </si>
  <si>
    <t>Jana Lohmann</t>
  </si>
  <si>
    <t>Guido Krull</t>
  </si>
  <si>
    <t>Thomas Brust</t>
  </si>
  <si>
    <t>Christina Schreiber</t>
  </si>
  <si>
    <t>Claudia Martens</t>
  </si>
  <si>
    <t>Bernd Gibki</t>
  </si>
  <si>
    <t>Manon Heßler</t>
  </si>
  <si>
    <t>Frank Junker</t>
  </si>
  <si>
    <t>Sabrina Freitag</t>
  </si>
  <si>
    <t>Antje Waszkowiak</t>
  </si>
  <si>
    <t>Spiel 10</t>
  </si>
  <si>
    <t>Spiel 11</t>
  </si>
  <si>
    <t>Spiel 12</t>
  </si>
  <si>
    <t>Paul Ahrenberg</t>
  </si>
  <si>
    <t>Torsten Waitschies</t>
  </si>
  <si>
    <t>Geamt-Punkte</t>
  </si>
  <si>
    <t>Gesamtpins 1.Spieltag</t>
  </si>
  <si>
    <t>Gesamtpins 2.Spieltag</t>
  </si>
  <si>
    <t>Gesamtpins 3.Spieltag</t>
  </si>
  <si>
    <t>Punkte 1.Spieltag</t>
  </si>
  <si>
    <t>Punkte 2.Spieltag</t>
  </si>
  <si>
    <t>Punkte 3.Spieltag</t>
  </si>
  <si>
    <t>Gesamtpins nach Vorrunde</t>
  </si>
  <si>
    <t>Gesamtpunkte nach Vorrunde</t>
  </si>
  <si>
    <t xml:space="preserve">Die Punkte aus der Vorrunde werden nicht mit ins Finale übernommen. Die Tabelle ist also rein informativ. </t>
  </si>
  <si>
    <t>Ingrid Hauschulz</t>
  </si>
  <si>
    <t>Höchstes Frauenspiel:</t>
  </si>
  <si>
    <t>Höchstes Männerspiel:</t>
  </si>
  <si>
    <t>Höchste 6-er-Serie:</t>
  </si>
  <si>
    <t>Nur die Einzelergebnisse werden weitergeführt.</t>
  </si>
  <si>
    <t>3.Spiel</t>
  </si>
  <si>
    <t>2.Spiel</t>
  </si>
  <si>
    <t>1.Spiel</t>
  </si>
  <si>
    <t>Pins</t>
  </si>
  <si>
    <t xml:space="preserve"> </t>
  </si>
  <si>
    <t>Bester Teamletzter</t>
  </si>
  <si>
    <t>Grosses Finale am 16.04.09</t>
  </si>
  <si>
    <t>DC Zuarin</t>
  </si>
  <si>
    <t>Easttown Dragons</t>
  </si>
  <si>
    <t>Dörte Scheffelmeier</t>
  </si>
  <si>
    <t>Maud Schnabel</t>
  </si>
  <si>
    <t>Silva Meusling</t>
  </si>
  <si>
    <t>Ingo Bösel</t>
  </si>
  <si>
    <t>Bernd Hille</t>
  </si>
  <si>
    <t>Matthias Fritz</t>
  </si>
  <si>
    <t>Torsten Schallock</t>
  </si>
  <si>
    <t>Oliver Schwaß</t>
  </si>
  <si>
    <t>Stefan Abramowski</t>
  </si>
  <si>
    <t>Kai Hagemann</t>
  </si>
  <si>
    <t xml:space="preserve">Karsten Lorenz </t>
  </si>
  <si>
    <t>Ray Arndt</t>
  </si>
  <si>
    <t>Torsten Hartwig</t>
  </si>
  <si>
    <t>Felix Tantow</t>
  </si>
  <si>
    <t>Dirk Tantow</t>
  </si>
  <si>
    <t>Ditmar Schultz</t>
  </si>
  <si>
    <t>Michael Schindel</t>
  </si>
  <si>
    <t>Ramona Meyenburg</t>
  </si>
  <si>
    <t>Mathias Vandrey</t>
  </si>
  <si>
    <t>Sebastian Fiedler</t>
  </si>
  <si>
    <t>Marion Prosch</t>
  </si>
  <si>
    <t>Dörte Widrinka</t>
  </si>
  <si>
    <t>Ute Pohl</t>
  </si>
  <si>
    <t>Willi Lübbe</t>
  </si>
  <si>
    <t>Frank Belling</t>
  </si>
  <si>
    <t>Silke Belling</t>
  </si>
  <si>
    <t>Rene Karnatz</t>
  </si>
  <si>
    <t>Thomas Priesemann</t>
  </si>
  <si>
    <t>Nicole Reischmann</t>
  </si>
  <si>
    <t>-</t>
  </si>
  <si>
    <t>Ulf Krempin</t>
  </si>
  <si>
    <t>Tobias Säuberlich</t>
  </si>
  <si>
    <t>Stephan Waszkowiak</t>
  </si>
  <si>
    <t>Johanna Waszkowiak</t>
  </si>
  <si>
    <t>Dirk Memmert</t>
  </si>
  <si>
    <t>Reinhard Adler</t>
  </si>
  <si>
    <t>Ronald Hölzel</t>
  </si>
  <si>
    <t>Olaf Hahn</t>
  </si>
  <si>
    <t>Jens Schwaß</t>
  </si>
  <si>
    <t>Henry Weihrich</t>
  </si>
  <si>
    <t>Kirsten Weihrich</t>
  </si>
  <si>
    <t>Daniel Bobzin</t>
  </si>
  <si>
    <t>Katrin Schrubbe</t>
  </si>
  <si>
    <t>Silvio Schmidt</t>
  </si>
  <si>
    <t>Elke Angerhöfer-Schwenn</t>
  </si>
  <si>
    <t>Robert Hagenstein</t>
  </si>
  <si>
    <t>Thomas Engelmann</t>
  </si>
  <si>
    <t>Ronny Vicenty</t>
  </si>
  <si>
    <t>Solveig Eichler</t>
  </si>
  <si>
    <t>Brigitte Engel</t>
  </si>
  <si>
    <t>Björn Mickley</t>
  </si>
  <si>
    <t>Torsten Mietko</t>
  </si>
  <si>
    <t>Kai Brennig</t>
  </si>
  <si>
    <t>Sebastian Jahn</t>
  </si>
  <si>
    <t>Dirk Fuhrmann</t>
  </si>
  <si>
    <t>Matthias Krohn</t>
  </si>
  <si>
    <t>Stephanie Eicker</t>
  </si>
  <si>
    <t>Steffen Kamitz</t>
  </si>
  <si>
    <t>de Zuariner</t>
  </si>
  <si>
    <t>Holger Fischer</t>
  </si>
  <si>
    <t>Anna Vanselow</t>
  </si>
  <si>
    <t>Rex Kerber</t>
  </si>
  <si>
    <t>Klaus Karnatz</t>
  </si>
  <si>
    <t>Carmen Karnatz</t>
  </si>
  <si>
    <t>Kathleen Karnatz</t>
  </si>
  <si>
    <t>Gerd Herbusch</t>
  </si>
  <si>
    <t>Anne Rauhut</t>
  </si>
  <si>
    <t>Christian Eckhardt</t>
  </si>
  <si>
    <t>Jens Bugenhagen</t>
  </si>
  <si>
    <t>Steffen Stockmann</t>
  </si>
  <si>
    <t>Jan Zeidler</t>
  </si>
  <si>
    <t>Alex Plewig</t>
  </si>
  <si>
    <t>Sven Hagemeister</t>
  </si>
  <si>
    <t>Dierk Kluth</t>
  </si>
  <si>
    <t>Susanne Westphal</t>
  </si>
  <si>
    <t>Christoph Brückner</t>
  </si>
  <si>
    <t>Reingard Hagemann</t>
  </si>
  <si>
    <t>Harriet Hagemann</t>
  </si>
  <si>
    <t>Rocco Rott</t>
  </si>
  <si>
    <t>Andi Federau</t>
  </si>
  <si>
    <t>Mario Waack</t>
  </si>
  <si>
    <t>Petra Poggendorf</t>
  </si>
  <si>
    <t>Olli Meyer</t>
  </si>
  <si>
    <t>Kerstin Berlin</t>
  </si>
  <si>
    <t>Gunnar Esemann</t>
  </si>
  <si>
    <t>Dietmar Schultz</t>
  </si>
  <si>
    <t>Eckart Hauschulz</t>
  </si>
  <si>
    <t>Ingo Boesel</t>
  </si>
  <si>
    <t>Franca Boesel</t>
  </si>
  <si>
    <t>Alexander Plewig</t>
  </si>
  <si>
    <t>Steffen Krull</t>
  </si>
  <si>
    <t>Stefan Lude</t>
  </si>
  <si>
    <t>Florian Klemkow</t>
  </si>
  <si>
    <t>Norbert Peters</t>
  </si>
  <si>
    <t>Martina Säuberlich</t>
  </si>
  <si>
    <t>Thomas Berg</t>
  </si>
  <si>
    <t>Christian Stolz</t>
  </si>
  <si>
    <t>Marcel Lohmann</t>
  </si>
  <si>
    <t>Maik Fissel</t>
  </si>
  <si>
    <t>Jörg/Wolle Düwel</t>
  </si>
  <si>
    <t>Nadine Rühling</t>
  </si>
  <si>
    <t>Gast</t>
  </si>
  <si>
    <t>Marie Bottke</t>
  </si>
  <si>
    <t>Andre Bottke</t>
  </si>
  <si>
    <t>Kirstin Weihrich</t>
  </si>
  <si>
    <t>Andre Fischer</t>
  </si>
  <si>
    <t>Marco Frahm</t>
  </si>
  <si>
    <t>Mario Fleischer</t>
  </si>
  <si>
    <t>3.Spieltag(Fett gedruckt im grossen Finale)</t>
  </si>
  <si>
    <t>Gesamt-Pins</t>
  </si>
  <si>
    <t>Der dritte Platz im grossen Finale wurde auf Grund der mehr gespielten Pins an die Störtalfeierlinge vergeben.</t>
  </si>
  <si>
    <t>Bowl-In Team</t>
  </si>
  <si>
    <t>Blues Brother´s</t>
  </si>
  <si>
    <t>Mario Pingel</t>
  </si>
  <si>
    <t>Mario Jahn</t>
  </si>
  <si>
    <t>Marion Hieke</t>
  </si>
  <si>
    <t>Andre Schriefer</t>
  </si>
  <si>
    <t>Reinhard Hinz</t>
  </si>
  <si>
    <t>Fett gedruckt im grossen Finale</t>
  </si>
  <si>
    <t>Detlef Baumann; Easttown Dragons</t>
  </si>
  <si>
    <t>Nicole Reischmann; Die Forletzten</t>
  </si>
  <si>
    <t>Kleines Finale am 16.04.09</t>
  </si>
  <si>
    <t>Reinhard Engelmann</t>
  </si>
  <si>
    <t>Thomas Engel</t>
  </si>
  <si>
    <t>Punkte Sp. 1</t>
  </si>
  <si>
    <t>Punkte Sp. 3</t>
  </si>
  <si>
    <t>Punkte Ges.</t>
  </si>
  <si>
    <t>Punkte Sp. 2</t>
  </si>
  <si>
    <t>Stefanie Wiesner</t>
  </si>
  <si>
    <t>Heiko Reimund</t>
  </si>
  <si>
    <t>Dc Zuariner</t>
  </si>
  <si>
    <t>DC Zuariner</t>
  </si>
  <si>
    <t>Jörn Tantow</t>
  </si>
  <si>
    <t>Sabrina Lohmann</t>
  </si>
  <si>
    <t>Bowl In Team</t>
  </si>
  <si>
    <t>Bester Letzter</t>
  </si>
  <si>
    <t>1.Platz</t>
  </si>
  <si>
    <t>2.Platz</t>
  </si>
  <si>
    <t>3.Platz</t>
  </si>
  <si>
    <t>4.Platz</t>
  </si>
  <si>
    <t>6.Platz</t>
  </si>
  <si>
    <t>5.Platz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</si>
</sst>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7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4" fontId="0" fillId="0" borderId="13" xfId="21" applyFill="1" applyBorder="1" applyAlignment="1">
      <alignment horizontal="center" wrapText="1"/>
    </xf>
    <xf numFmtId="44" fontId="0" fillId="0" borderId="19" xfId="2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3" xfId="21" applyBorder="1" applyAlignment="1">
      <alignment horizontal="center" vertical="center" wrapText="1"/>
    </xf>
    <xf numFmtId="44" fontId="0" fillId="0" borderId="19" xfId="2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29">
      <selection activeCell="I51" sqref="I51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41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6.25" thickBot="1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41">
        <v>1</v>
      </c>
      <c r="B7" s="37" t="s">
        <v>117</v>
      </c>
      <c r="C7" s="12">
        <v>101</v>
      </c>
      <c r="D7" s="4"/>
      <c r="E7">
        <f aca="true" t="shared" si="0" ref="E7:E16">SUM(C7:D7)</f>
        <v>101</v>
      </c>
      <c r="F7" s="13">
        <v>104</v>
      </c>
      <c r="G7" s="4"/>
      <c r="H7" s="4">
        <f aca="true" t="shared" si="1" ref="H7:H16">SUM(F7:G7)</f>
        <v>104</v>
      </c>
      <c r="I7" s="68">
        <v>100</v>
      </c>
      <c r="J7" s="4"/>
      <c r="K7">
        <f aca="true" t="shared" si="2" ref="K7:K16">SUM(I7:J7)</f>
        <v>100</v>
      </c>
      <c r="L7" s="4">
        <f aca="true" t="shared" si="3" ref="L7:L16">SUM(K7,H7,E7)</f>
        <v>305</v>
      </c>
    </row>
    <row r="8" spans="1:12" ht="12.75">
      <c r="A8" s="42">
        <v>2</v>
      </c>
      <c r="B8" s="37" t="s">
        <v>118</v>
      </c>
      <c r="C8" s="12">
        <v>101</v>
      </c>
      <c r="D8" s="4"/>
      <c r="E8">
        <f t="shared" si="0"/>
        <v>101</v>
      </c>
      <c r="F8" s="13">
        <v>123</v>
      </c>
      <c r="G8" s="40"/>
      <c r="H8" s="4">
        <f t="shared" si="1"/>
        <v>123</v>
      </c>
      <c r="I8" s="16">
        <v>150</v>
      </c>
      <c r="J8" s="4"/>
      <c r="K8">
        <f t="shared" si="2"/>
        <v>150</v>
      </c>
      <c r="L8" s="4">
        <f t="shared" si="3"/>
        <v>374</v>
      </c>
    </row>
    <row r="9" spans="1:12" ht="12.75">
      <c r="A9" s="42">
        <v>3</v>
      </c>
      <c r="B9" s="37" t="s">
        <v>119</v>
      </c>
      <c r="C9" s="12">
        <v>104</v>
      </c>
      <c r="D9" s="4">
        <v>10</v>
      </c>
      <c r="E9">
        <f t="shared" si="0"/>
        <v>114</v>
      </c>
      <c r="F9" s="13">
        <v>70</v>
      </c>
      <c r="G9" s="4">
        <v>10</v>
      </c>
      <c r="H9" s="4">
        <f t="shared" si="1"/>
        <v>80</v>
      </c>
      <c r="I9" s="16">
        <v>109</v>
      </c>
      <c r="J9" s="4">
        <v>10</v>
      </c>
      <c r="K9">
        <f t="shared" si="2"/>
        <v>119</v>
      </c>
      <c r="L9" s="4">
        <f t="shared" si="3"/>
        <v>313</v>
      </c>
    </row>
    <row r="10" spans="1:12" ht="12.75">
      <c r="A10" s="42">
        <v>4</v>
      </c>
      <c r="B10" s="38" t="s">
        <v>186</v>
      </c>
      <c r="C10" s="12">
        <v>106</v>
      </c>
      <c r="D10" s="4"/>
      <c r="E10">
        <f t="shared" si="0"/>
        <v>106</v>
      </c>
      <c r="F10" s="13">
        <v>91</v>
      </c>
      <c r="H10" s="4">
        <f t="shared" si="1"/>
        <v>91</v>
      </c>
      <c r="I10" s="16">
        <v>94</v>
      </c>
      <c r="J10" s="4"/>
      <c r="K10">
        <f t="shared" si="2"/>
        <v>94</v>
      </c>
      <c r="L10" s="4">
        <f t="shared" si="3"/>
        <v>291</v>
      </c>
    </row>
    <row r="11" spans="1:12" ht="12.75">
      <c r="A11" s="42">
        <v>5</v>
      </c>
      <c r="B11" s="37" t="s">
        <v>120</v>
      </c>
      <c r="C11" s="12">
        <v>125</v>
      </c>
      <c r="D11" s="4"/>
      <c r="E11">
        <f t="shared" si="0"/>
        <v>125</v>
      </c>
      <c r="F11" s="13">
        <v>100</v>
      </c>
      <c r="G11" s="4"/>
      <c r="H11" s="4">
        <f t="shared" si="1"/>
        <v>100</v>
      </c>
      <c r="I11" s="16">
        <v>140</v>
      </c>
      <c r="J11" s="4"/>
      <c r="K11">
        <f t="shared" si="2"/>
        <v>140</v>
      </c>
      <c r="L11" s="4">
        <f t="shared" si="3"/>
        <v>365</v>
      </c>
    </row>
    <row r="12" spans="1:12" ht="12.75">
      <c r="A12" s="42">
        <v>6</v>
      </c>
      <c r="B12" s="37" t="s">
        <v>121</v>
      </c>
      <c r="C12" s="12">
        <v>98</v>
      </c>
      <c r="D12" s="4"/>
      <c r="E12">
        <f t="shared" si="0"/>
        <v>98</v>
      </c>
      <c r="F12" s="13">
        <v>94</v>
      </c>
      <c r="G12" s="69"/>
      <c r="H12" s="27">
        <f t="shared" si="1"/>
        <v>94</v>
      </c>
      <c r="I12" s="13">
        <v>124</v>
      </c>
      <c r="J12" s="42"/>
      <c r="K12">
        <f t="shared" si="2"/>
        <v>124</v>
      </c>
      <c r="L12" s="4">
        <f t="shared" si="3"/>
        <v>316</v>
      </c>
    </row>
    <row r="13" spans="1:12" ht="12.75">
      <c r="A13">
        <v>7</v>
      </c>
      <c r="B13" s="13"/>
      <c r="D13" s="4"/>
      <c r="E13">
        <f t="shared" si="0"/>
        <v>0</v>
      </c>
      <c r="F13" s="4"/>
      <c r="G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36"/>
      <c r="D14" s="4"/>
      <c r="E14">
        <f t="shared" si="0"/>
        <v>0</v>
      </c>
      <c r="F14" s="4"/>
      <c r="G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13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645</v>
      </c>
      <c r="F17" s="4"/>
      <c r="H17" s="4">
        <f>SUM(H7:H16)</f>
        <v>592</v>
      </c>
      <c r="J17" s="4"/>
      <c r="K17" s="7">
        <f>SUM(K7:K16)</f>
        <v>727</v>
      </c>
      <c r="L17" s="6">
        <f>SUM(E17+H17+K17)</f>
        <v>1964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41">
        <v>1</v>
      </c>
      <c r="B23" s="37" t="s">
        <v>187</v>
      </c>
      <c r="C23" s="13"/>
      <c r="D23" s="4"/>
      <c r="E23" s="51">
        <f aca="true" t="shared" si="4" ref="E23:E32">SUM(C23:D23)</f>
        <v>0</v>
      </c>
      <c r="F23" s="66">
        <v>98</v>
      </c>
      <c r="G23" s="69"/>
      <c r="H23" s="4">
        <f aca="true" t="shared" si="5" ref="H23:H32">SUM(F23:G23)</f>
        <v>98</v>
      </c>
      <c r="I23" s="13">
        <v>117</v>
      </c>
      <c r="J23" s="4"/>
      <c r="K23">
        <f aca="true" t="shared" si="6" ref="K23:K32">SUM(I23:J23)</f>
        <v>117</v>
      </c>
      <c r="L23" s="4">
        <f aca="true" t="shared" si="7" ref="L23:L32">SUM(K23,H23,E23)</f>
        <v>215</v>
      </c>
    </row>
    <row r="24" spans="1:12" ht="12.75">
      <c r="A24" s="42">
        <v>2</v>
      </c>
      <c r="B24" s="38" t="s">
        <v>186</v>
      </c>
      <c r="C24" s="13">
        <v>120</v>
      </c>
      <c r="D24" s="4"/>
      <c r="E24" s="4">
        <f t="shared" si="4"/>
        <v>120</v>
      </c>
      <c r="F24" s="37">
        <v>86</v>
      </c>
      <c r="H24" s="4">
        <f t="shared" si="5"/>
        <v>86</v>
      </c>
      <c r="I24" s="13"/>
      <c r="J24" s="4"/>
      <c r="K24">
        <f t="shared" si="6"/>
        <v>0</v>
      </c>
      <c r="L24" s="4">
        <f t="shared" si="7"/>
        <v>206</v>
      </c>
    </row>
    <row r="25" spans="1:12" ht="12.75">
      <c r="A25" s="42">
        <v>3</v>
      </c>
      <c r="B25" s="37" t="s">
        <v>120</v>
      </c>
      <c r="C25" s="13">
        <v>151</v>
      </c>
      <c r="D25" s="4"/>
      <c r="E25" s="4">
        <f t="shared" si="4"/>
        <v>151</v>
      </c>
      <c r="F25" s="37">
        <v>148</v>
      </c>
      <c r="G25" s="69"/>
      <c r="H25" s="4">
        <f t="shared" si="5"/>
        <v>148</v>
      </c>
      <c r="I25" s="13">
        <v>173</v>
      </c>
      <c r="J25" s="4"/>
      <c r="K25">
        <f t="shared" si="6"/>
        <v>173</v>
      </c>
      <c r="L25" s="4">
        <f t="shared" si="7"/>
        <v>472</v>
      </c>
    </row>
    <row r="26" spans="1:12" ht="12.75">
      <c r="A26" s="42">
        <v>4</v>
      </c>
      <c r="B26" s="37" t="s">
        <v>168</v>
      </c>
      <c r="C26" s="13"/>
      <c r="D26" s="4"/>
      <c r="E26" s="4">
        <f t="shared" si="4"/>
        <v>0</v>
      </c>
      <c r="F26" s="37">
        <v>84</v>
      </c>
      <c r="G26">
        <v>10</v>
      </c>
      <c r="H26" s="4">
        <f t="shared" si="5"/>
        <v>94</v>
      </c>
      <c r="I26" s="13">
        <v>93</v>
      </c>
      <c r="J26" s="4">
        <v>10</v>
      </c>
      <c r="K26">
        <f t="shared" si="6"/>
        <v>103</v>
      </c>
      <c r="L26" s="4">
        <f t="shared" si="7"/>
        <v>197</v>
      </c>
    </row>
    <row r="27" spans="1:12" ht="12.75">
      <c r="A27" s="42">
        <v>5</v>
      </c>
      <c r="B27" s="13" t="s">
        <v>169</v>
      </c>
      <c r="C27" s="13">
        <v>122</v>
      </c>
      <c r="D27" s="4"/>
      <c r="E27" s="4">
        <f t="shared" si="4"/>
        <v>122</v>
      </c>
      <c r="F27" s="37">
        <v>121</v>
      </c>
      <c r="G27" s="69"/>
      <c r="H27" s="4">
        <f t="shared" si="5"/>
        <v>121</v>
      </c>
      <c r="I27" s="13">
        <v>89</v>
      </c>
      <c r="J27" s="4"/>
      <c r="K27">
        <f t="shared" si="6"/>
        <v>89</v>
      </c>
      <c r="L27" s="4">
        <f t="shared" si="7"/>
        <v>332</v>
      </c>
    </row>
    <row r="28" spans="1:12" ht="12.75">
      <c r="A28" s="42">
        <v>6</v>
      </c>
      <c r="B28" s="13" t="s">
        <v>170</v>
      </c>
      <c r="C28" s="13">
        <v>90</v>
      </c>
      <c r="D28" s="4"/>
      <c r="E28" s="4">
        <f t="shared" si="4"/>
        <v>90</v>
      </c>
      <c r="F28" s="37"/>
      <c r="H28" s="4">
        <f t="shared" si="5"/>
        <v>0</v>
      </c>
      <c r="I28" s="13">
        <v>109</v>
      </c>
      <c r="J28" s="4"/>
      <c r="K28">
        <f t="shared" si="6"/>
        <v>109</v>
      </c>
      <c r="L28" s="4">
        <f t="shared" si="7"/>
        <v>199</v>
      </c>
    </row>
    <row r="29" spans="1:12" ht="12.75">
      <c r="A29" s="42">
        <v>7</v>
      </c>
      <c r="B29" s="13" t="s">
        <v>171</v>
      </c>
      <c r="C29" s="13">
        <v>102</v>
      </c>
      <c r="D29" s="4"/>
      <c r="E29" s="4">
        <f t="shared" si="4"/>
        <v>102</v>
      </c>
      <c r="F29" s="37">
        <v>122</v>
      </c>
      <c r="H29" s="4">
        <f t="shared" si="5"/>
        <v>122</v>
      </c>
      <c r="I29" s="13"/>
      <c r="J29" s="4"/>
      <c r="K29">
        <f t="shared" si="6"/>
        <v>0</v>
      </c>
      <c r="L29" s="4">
        <f t="shared" si="7"/>
        <v>224</v>
      </c>
    </row>
    <row r="30" spans="1:12" ht="12.75">
      <c r="A30" s="42">
        <v>8</v>
      </c>
      <c r="B30" s="36" t="s">
        <v>172</v>
      </c>
      <c r="C30" s="13">
        <v>124</v>
      </c>
      <c r="D30" s="4"/>
      <c r="E30" s="4">
        <f t="shared" si="4"/>
        <v>124</v>
      </c>
      <c r="F30" s="37"/>
      <c r="H30" s="4">
        <f t="shared" si="5"/>
        <v>0</v>
      </c>
      <c r="I30" s="13">
        <v>115</v>
      </c>
      <c r="J30" s="4"/>
      <c r="K30">
        <f t="shared" si="6"/>
        <v>115</v>
      </c>
      <c r="L30" s="4">
        <f t="shared" si="7"/>
        <v>239</v>
      </c>
    </row>
    <row r="31" spans="1:12" ht="12.75">
      <c r="A31">
        <v>9</v>
      </c>
      <c r="B31" s="13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709</v>
      </c>
      <c r="F33" s="4"/>
      <c r="H33" s="4">
        <f>SUM(H23:H32)</f>
        <v>669</v>
      </c>
      <c r="J33" s="4"/>
      <c r="K33" s="7">
        <f>SUM(K23:K32)</f>
        <v>706</v>
      </c>
      <c r="L33" s="6">
        <f>SUM(E33+H33+K33)</f>
        <v>2084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13" t="s">
        <v>120</v>
      </c>
      <c r="C40" s="37">
        <v>138</v>
      </c>
      <c r="D40" s="4"/>
      <c r="E40" s="51">
        <f aca="true" t="shared" si="8" ref="E40:E45">SUM(C40:D40)</f>
        <v>138</v>
      </c>
      <c r="F40" s="37">
        <v>131</v>
      </c>
      <c r="G40" s="10"/>
      <c r="H40" s="4">
        <f aca="true" t="shared" si="9" ref="H40:H45">SUM(F40:G40)</f>
        <v>131</v>
      </c>
      <c r="I40" s="37">
        <v>134</v>
      </c>
      <c r="J40" s="4"/>
      <c r="K40">
        <f aca="true" t="shared" si="10" ref="K40:K45">SUM(I40:J40)</f>
        <v>134</v>
      </c>
      <c r="L40" s="4">
        <f aca="true" t="shared" si="11" ref="L40:L45">SUM(K40,H40,E40)</f>
        <v>403</v>
      </c>
    </row>
    <row r="41" spans="1:12" ht="12.75">
      <c r="A41" s="42">
        <v>2</v>
      </c>
      <c r="B41" s="13" t="s">
        <v>207</v>
      </c>
      <c r="C41" s="37">
        <v>156</v>
      </c>
      <c r="D41" s="4"/>
      <c r="E41" s="4">
        <f t="shared" si="8"/>
        <v>156</v>
      </c>
      <c r="F41" s="37">
        <v>102</v>
      </c>
      <c r="H41" s="4">
        <f t="shared" si="9"/>
        <v>102</v>
      </c>
      <c r="I41" s="37">
        <v>174</v>
      </c>
      <c r="J41" s="4"/>
      <c r="K41">
        <f t="shared" si="10"/>
        <v>174</v>
      </c>
      <c r="L41" s="4">
        <f t="shared" si="11"/>
        <v>432</v>
      </c>
    </row>
    <row r="42" spans="1:12" ht="12.75">
      <c r="A42" s="42">
        <v>3</v>
      </c>
      <c r="B42" s="13" t="s">
        <v>171</v>
      </c>
      <c r="C42" s="37">
        <v>137</v>
      </c>
      <c r="D42" s="4"/>
      <c r="E42" s="4">
        <f t="shared" si="8"/>
        <v>137</v>
      </c>
      <c r="F42" s="37">
        <v>143</v>
      </c>
      <c r="G42" s="10"/>
      <c r="H42" s="4">
        <f t="shared" si="9"/>
        <v>143</v>
      </c>
      <c r="I42" s="37">
        <v>192</v>
      </c>
      <c r="J42" s="4"/>
      <c r="K42">
        <f t="shared" si="10"/>
        <v>192</v>
      </c>
      <c r="L42" s="4">
        <f t="shared" si="11"/>
        <v>472</v>
      </c>
    </row>
    <row r="43" spans="1:12" ht="12.75">
      <c r="A43" s="42">
        <v>4</v>
      </c>
      <c r="B43" s="13" t="s">
        <v>187</v>
      </c>
      <c r="C43" s="37">
        <v>93</v>
      </c>
      <c r="D43" s="4"/>
      <c r="E43" s="4">
        <f t="shared" si="8"/>
        <v>93</v>
      </c>
      <c r="F43" s="37">
        <v>141</v>
      </c>
      <c r="H43" s="4">
        <f t="shared" si="9"/>
        <v>141</v>
      </c>
      <c r="I43" s="37">
        <v>79</v>
      </c>
      <c r="J43" s="4"/>
      <c r="K43">
        <f t="shared" si="10"/>
        <v>79</v>
      </c>
      <c r="L43" s="4">
        <f t="shared" si="11"/>
        <v>313</v>
      </c>
    </row>
    <row r="44" spans="1:12" ht="12.75">
      <c r="A44" s="42">
        <v>5</v>
      </c>
      <c r="B44" s="13" t="s">
        <v>170</v>
      </c>
      <c r="C44" s="37">
        <v>103</v>
      </c>
      <c r="D44" s="4"/>
      <c r="E44" s="4">
        <f t="shared" si="8"/>
        <v>103</v>
      </c>
      <c r="F44" s="37">
        <v>96</v>
      </c>
      <c r="G44" s="10"/>
      <c r="H44" s="4">
        <f t="shared" si="9"/>
        <v>96</v>
      </c>
      <c r="I44" s="37">
        <v>73</v>
      </c>
      <c r="J44" s="4"/>
      <c r="K44">
        <f t="shared" si="10"/>
        <v>73</v>
      </c>
      <c r="L44" s="4">
        <f t="shared" si="11"/>
        <v>272</v>
      </c>
    </row>
    <row r="45" spans="1:12" ht="12.75">
      <c r="A45" s="70">
        <v>6</v>
      </c>
      <c r="B45" s="74" t="s">
        <v>186</v>
      </c>
      <c r="C45" s="39">
        <v>70</v>
      </c>
      <c r="D45" s="3"/>
      <c r="E45" s="3">
        <f t="shared" si="8"/>
        <v>70</v>
      </c>
      <c r="F45" s="39">
        <v>104</v>
      </c>
      <c r="G45" s="2"/>
      <c r="H45" s="3">
        <f t="shared" si="9"/>
        <v>104</v>
      </c>
      <c r="I45" s="39">
        <v>104</v>
      </c>
      <c r="J45" s="3"/>
      <c r="K45" s="2">
        <f t="shared" si="10"/>
        <v>104</v>
      </c>
      <c r="L45" s="3">
        <f t="shared" si="11"/>
        <v>278</v>
      </c>
    </row>
    <row r="46" spans="2:12" ht="12.75">
      <c r="B46" s="4"/>
      <c r="D46" s="4"/>
      <c r="E46" s="7">
        <f>SUM(E40:E45)</f>
        <v>697</v>
      </c>
      <c r="F46" s="4"/>
      <c r="H46" s="4">
        <f>SUM(H40:H45)</f>
        <v>717</v>
      </c>
      <c r="J46" s="4"/>
      <c r="K46" s="7">
        <f>SUM(K40:K45)</f>
        <v>756</v>
      </c>
      <c r="L46" s="3">
        <f>SUM(E46+H46+K46)</f>
        <v>2170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9">
      <selection activeCell="L48" sqref="L48"/>
    </sheetView>
  </sheetViews>
  <sheetFormatPr defaultColWidth="11.421875" defaultRowHeight="12.75"/>
  <cols>
    <col min="1" max="1" width="3.57421875" style="0" customWidth="1"/>
    <col min="2" max="2" width="17.8515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41">
        <v>1</v>
      </c>
      <c r="B7" s="37" t="s">
        <v>173</v>
      </c>
      <c r="C7" s="12">
        <v>128</v>
      </c>
      <c r="D7" s="4"/>
      <c r="E7" s="51">
        <f aca="true" t="shared" si="0" ref="E7:E16">SUM(C7:D7)</f>
        <v>128</v>
      </c>
      <c r="F7" s="13">
        <v>112</v>
      </c>
      <c r="G7" s="38"/>
      <c r="H7" s="4">
        <f aca="true" t="shared" si="1" ref="H7:H16">SUM(F7:G7)</f>
        <v>112</v>
      </c>
      <c r="I7" s="16">
        <v>125</v>
      </c>
      <c r="J7" s="4"/>
      <c r="K7">
        <f aca="true" t="shared" si="2" ref="K7:K16">SUM(I7:J7)</f>
        <v>125</v>
      </c>
      <c r="L7" s="4">
        <f aca="true" t="shared" si="3" ref="L7:L16">SUM(K7,H7,E7)</f>
        <v>365</v>
      </c>
    </row>
    <row r="8" spans="1:12" ht="12.75">
      <c r="A8" s="42">
        <v>2</v>
      </c>
      <c r="B8" s="37" t="s">
        <v>106</v>
      </c>
      <c r="C8" s="12">
        <v>98</v>
      </c>
      <c r="D8" s="4"/>
      <c r="E8">
        <f t="shared" si="0"/>
        <v>98</v>
      </c>
      <c r="F8" s="13">
        <v>99</v>
      </c>
      <c r="G8" s="36"/>
      <c r="H8" s="4">
        <f t="shared" si="1"/>
        <v>99</v>
      </c>
      <c r="I8" s="12">
        <v>118</v>
      </c>
      <c r="J8" s="4"/>
      <c r="K8">
        <f t="shared" si="2"/>
        <v>118</v>
      </c>
      <c r="L8" s="4">
        <f t="shared" si="3"/>
        <v>315</v>
      </c>
    </row>
    <row r="9" spans="1:12" ht="12.75">
      <c r="A9" s="42">
        <v>3</v>
      </c>
      <c r="B9" s="37" t="s">
        <v>102</v>
      </c>
      <c r="C9" s="12">
        <v>184</v>
      </c>
      <c r="D9" s="4"/>
      <c r="E9">
        <f t="shared" si="0"/>
        <v>184</v>
      </c>
      <c r="F9" s="13">
        <v>164</v>
      </c>
      <c r="G9" s="36"/>
      <c r="H9" s="4">
        <f t="shared" si="1"/>
        <v>164</v>
      </c>
      <c r="I9" s="12">
        <v>160</v>
      </c>
      <c r="J9" s="4"/>
      <c r="K9">
        <f t="shared" si="2"/>
        <v>160</v>
      </c>
      <c r="L9" s="4">
        <f t="shared" si="3"/>
        <v>508</v>
      </c>
    </row>
    <row r="10" spans="1:12" ht="12.75">
      <c r="A10" s="42">
        <v>4</v>
      </c>
      <c r="B10" s="38" t="s">
        <v>105</v>
      </c>
      <c r="C10" s="13">
        <v>159</v>
      </c>
      <c r="D10" s="4"/>
      <c r="E10">
        <f t="shared" si="0"/>
        <v>159</v>
      </c>
      <c r="F10" s="37">
        <v>136</v>
      </c>
      <c r="H10" s="4">
        <f t="shared" si="1"/>
        <v>136</v>
      </c>
      <c r="I10" s="13">
        <v>165</v>
      </c>
      <c r="J10" s="4"/>
      <c r="K10">
        <f t="shared" si="2"/>
        <v>165</v>
      </c>
      <c r="L10" s="4">
        <f t="shared" si="3"/>
        <v>460</v>
      </c>
    </row>
    <row r="11" spans="1:12" ht="12.75">
      <c r="A11" s="42">
        <v>7</v>
      </c>
      <c r="B11" s="37" t="s">
        <v>103</v>
      </c>
      <c r="C11" s="13">
        <v>109</v>
      </c>
      <c r="D11" s="4"/>
      <c r="E11">
        <f t="shared" si="0"/>
        <v>109</v>
      </c>
      <c r="F11" s="37">
        <v>140</v>
      </c>
      <c r="H11" s="4">
        <f t="shared" si="1"/>
        <v>140</v>
      </c>
      <c r="I11" s="12">
        <v>122</v>
      </c>
      <c r="J11" s="4"/>
      <c r="K11">
        <f t="shared" si="2"/>
        <v>122</v>
      </c>
      <c r="L11" s="4">
        <f t="shared" si="3"/>
        <v>371</v>
      </c>
    </row>
    <row r="12" spans="1:12" ht="12.75">
      <c r="A12" s="9">
        <v>8</v>
      </c>
      <c r="B12" s="24" t="s">
        <v>104</v>
      </c>
      <c r="C12" s="13">
        <v>119</v>
      </c>
      <c r="D12" s="42"/>
      <c r="E12">
        <f t="shared" si="0"/>
        <v>119</v>
      </c>
      <c r="F12" s="13">
        <v>120</v>
      </c>
      <c r="H12" s="27">
        <f t="shared" si="1"/>
        <v>120</v>
      </c>
      <c r="I12" s="13">
        <v>148</v>
      </c>
      <c r="J12" s="42"/>
      <c r="K12">
        <f t="shared" si="2"/>
        <v>148</v>
      </c>
      <c r="L12" s="4">
        <f t="shared" si="3"/>
        <v>387</v>
      </c>
    </row>
    <row r="13" spans="1:12" ht="12.75">
      <c r="A13">
        <v>5</v>
      </c>
      <c r="B13" s="4"/>
      <c r="D13" s="4"/>
      <c r="E13">
        <f t="shared" si="0"/>
        <v>0</v>
      </c>
      <c r="F13" s="4"/>
      <c r="G13" s="10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6</v>
      </c>
      <c r="B14" s="4"/>
      <c r="D14" s="4"/>
      <c r="E14">
        <f t="shared" si="0"/>
        <v>0</v>
      </c>
      <c r="F14" s="4"/>
      <c r="G14" s="10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G15" s="10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797</v>
      </c>
      <c r="F17" s="4"/>
      <c r="H17" s="4">
        <f>SUM(H7:H16)</f>
        <v>771</v>
      </c>
      <c r="J17" s="4"/>
      <c r="K17" s="7">
        <f>SUM(K7:K16)</f>
        <v>838</v>
      </c>
      <c r="L17" s="6">
        <f>SUM(E17+H17+K17)</f>
        <v>2406</v>
      </c>
    </row>
    <row r="19" spans="1:2" ht="15.75">
      <c r="A19" s="8"/>
      <c r="B19" s="11" t="s">
        <v>22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 s="41">
        <v>1</v>
      </c>
      <c r="B22" s="37" t="s">
        <v>191</v>
      </c>
      <c r="C22" s="13">
        <v>153</v>
      </c>
      <c r="D22" s="4"/>
      <c r="E22" s="51">
        <f aca="true" t="shared" si="4" ref="E22:E31">SUM(C22:D22)</f>
        <v>153</v>
      </c>
      <c r="F22" s="35">
        <v>128</v>
      </c>
      <c r="G22" s="38"/>
      <c r="H22" s="4">
        <f aca="true" t="shared" si="5" ref="H22:H31">SUM(F22:G22)</f>
        <v>128</v>
      </c>
      <c r="I22" s="13">
        <v>99</v>
      </c>
      <c r="J22" s="4"/>
      <c r="K22">
        <f aca="true" t="shared" si="6" ref="K22:K31">SUM(I22:J22)</f>
        <v>99</v>
      </c>
      <c r="L22" s="4">
        <f aca="true" t="shared" si="7" ref="L22:L31">SUM(K22,H22,E22)</f>
        <v>380</v>
      </c>
    </row>
    <row r="23" spans="1:12" ht="12.75">
      <c r="A23" s="42">
        <v>2</v>
      </c>
      <c r="B23" s="37" t="s">
        <v>106</v>
      </c>
      <c r="C23" s="13">
        <v>93</v>
      </c>
      <c r="D23" s="4"/>
      <c r="E23">
        <f t="shared" si="4"/>
        <v>93</v>
      </c>
      <c r="F23" s="12"/>
      <c r="G23" s="36"/>
      <c r="H23" s="4">
        <f t="shared" si="5"/>
        <v>0</v>
      </c>
      <c r="I23" s="13"/>
      <c r="J23" s="4"/>
      <c r="K23">
        <f t="shared" si="6"/>
        <v>0</v>
      </c>
      <c r="L23" s="4">
        <f t="shared" si="7"/>
        <v>93</v>
      </c>
    </row>
    <row r="24" spans="1:12" ht="12.75">
      <c r="A24" s="42">
        <v>3</v>
      </c>
      <c r="B24" s="38" t="s">
        <v>189</v>
      </c>
      <c r="C24" s="37">
        <v>161</v>
      </c>
      <c r="D24" s="4"/>
      <c r="E24">
        <f t="shared" si="4"/>
        <v>161</v>
      </c>
      <c r="F24" s="13">
        <v>112</v>
      </c>
      <c r="G24" s="36"/>
      <c r="H24" s="4">
        <f t="shared" si="5"/>
        <v>112</v>
      </c>
      <c r="I24" s="37">
        <v>123</v>
      </c>
      <c r="J24" s="4"/>
      <c r="K24">
        <f t="shared" si="6"/>
        <v>123</v>
      </c>
      <c r="L24" s="4">
        <f t="shared" si="7"/>
        <v>396</v>
      </c>
    </row>
    <row r="25" spans="1:12" ht="12.75">
      <c r="A25" s="42">
        <v>4</v>
      </c>
      <c r="B25" s="38" t="s">
        <v>180</v>
      </c>
      <c r="C25" s="37">
        <v>109</v>
      </c>
      <c r="D25" s="4"/>
      <c r="E25">
        <f t="shared" si="4"/>
        <v>109</v>
      </c>
      <c r="F25" s="13">
        <v>115</v>
      </c>
      <c r="H25" s="4">
        <f t="shared" si="5"/>
        <v>115</v>
      </c>
      <c r="I25" s="37">
        <v>132</v>
      </c>
      <c r="J25" s="4"/>
      <c r="K25">
        <f t="shared" si="6"/>
        <v>132</v>
      </c>
      <c r="L25" s="4">
        <f t="shared" si="7"/>
        <v>356</v>
      </c>
    </row>
    <row r="26" spans="1:12" ht="12.75">
      <c r="A26" s="42">
        <v>5</v>
      </c>
      <c r="B26" s="38" t="s">
        <v>174</v>
      </c>
      <c r="C26" s="37">
        <v>137</v>
      </c>
      <c r="D26" s="4"/>
      <c r="E26">
        <f t="shared" si="4"/>
        <v>137</v>
      </c>
      <c r="F26" s="13">
        <v>168</v>
      </c>
      <c r="H26" s="4">
        <f>SUM(F26:G26)</f>
        <v>168</v>
      </c>
      <c r="I26" s="37">
        <v>165</v>
      </c>
      <c r="J26" s="4"/>
      <c r="K26">
        <f t="shared" si="6"/>
        <v>165</v>
      </c>
      <c r="L26" s="4">
        <f t="shared" si="7"/>
        <v>470</v>
      </c>
    </row>
    <row r="27" spans="1:12" ht="12.75">
      <c r="A27" s="42">
        <v>6</v>
      </c>
      <c r="B27" s="38" t="s">
        <v>190</v>
      </c>
      <c r="C27" s="37">
        <v>100</v>
      </c>
      <c r="D27" s="4">
        <v>10</v>
      </c>
      <c r="E27">
        <f t="shared" si="4"/>
        <v>110</v>
      </c>
      <c r="F27" s="13">
        <v>112</v>
      </c>
      <c r="G27" s="36">
        <v>10</v>
      </c>
      <c r="H27" s="4">
        <f>SUM(F27:G27)</f>
        <v>122</v>
      </c>
      <c r="I27" s="37">
        <v>143</v>
      </c>
      <c r="J27" s="42">
        <v>10</v>
      </c>
      <c r="K27">
        <f t="shared" si="6"/>
        <v>153</v>
      </c>
      <c r="L27" s="4">
        <f t="shared" si="7"/>
        <v>385</v>
      </c>
    </row>
    <row r="28" spans="1:12" ht="12.75">
      <c r="A28">
        <v>7</v>
      </c>
      <c r="B28" s="13" t="s">
        <v>185</v>
      </c>
      <c r="D28" s="4"/>
      <c r="E28">
        <f t="shared" si="4"/>
        <v>0</v>
      </c>
      <c r="F28" s="13">
        <v>73</v>
      </c>
      <c r="G28" s="36">
        <v>10</v>
      </c>
      <c r="H28" s="4">
        <f t="shared" si="5"/>
        <v>83</v>
      </c>
      <c r="I28" s="37">
        <v>72</v>
      </c>
      <c r="J28" s="4">
        <v>10</v>
      </c>
      <c r="K28">
        <f t="shared" si="6"/>
        <v>82</v>
      </c>
      <c r="L28" s="4">
        <f t="shared" si="7"/>
        <v>165</v>
      </c>
    </row>
    <row r="29" spans="1:12" ht="12.75">
      <c r="A29">
        <v>8</v>
      </c>
      <c r="B29" s="4"/>
      <c r="D29" s="4"/>
      <c r="E29">
        <f t="shared" si="4"/>
        <v>0</v>
      </c>
      <c r="F29" s="4"/>
      <c r="G29" s="10"/>
      <c r="H29" s="4">
        <f t="shared" si="5"/>
        <v>0</v>
      </c>
      <c r="I29" s="10"/>
      <c r="J29" s="4"/>
      <c r="K29">
        <f t="shared" si="6"/>
        <v>0</v>
      </c>
      <c r="L29" s="4">
        <f t="shared" si="7"/>
        <v>0</v>
      </c>
    </row>
    <row r="30" spans="1:12" ht="12.75">
      <c r="A30">
        <v>9</v>
      </c>
      <c r="B30" s="4"/>
      <c r="D30" s="4"/>
      <c r="E30">
        <f t="shared" si="4"/>
        <v>0</v>
      </c>
      <c r="F30" s="4"/>
      <c r="G30" s="10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/>
      <c r="C31" s="2"/>
      <c r="D31" s="3"/>
      <c r="E31" s="2">
        <f t="shared" si="4"/>
        <v>0</v>
      </c>
      <c r="F31" s="3"/>
      <c r="G31" s="2"/>
      <c r="H31" s="3">
        <f t="shared" si="5"/>
        <v>0</v>
      </c>
      <c r="I31" s="2"/>
      <c r="J31" s="3"/>
      <c r="K31" s="2">
        <f t="shared" si="6"/>
        <v>0</v>
      </c>
      <c r="L31" s="3">
        <f t="shared" si="7"/>
        <v>0</v>
      </c>
    </row>
    <row r="32" spans="2:12" ht="12.75">
      <c r="B32" s="4"/>
      <c r="D32" s="4"/>
      <c r="E32" s="7">
        <f>SUM(E22:E31)</f>
        <v>763</v>
      </c>
      <c r="F32" s="4"/>
      <c r="H32" s="4">
        <f>SUM(H22:H31)</f>
        <v>728</v>
      </c>
      <c r="J32" s="4"/>
      <c r="K32" s="7">
        <f>SUM(K22:K31)</f>
        <v>754</v>
      </c>
      <c r="L32" s="6">
        <f>SUM(E32+H32+K32)</f>
        <v>2245</v>
      </c>
    </row>
    <row r="35" spans="1:2" ht="15.75">
      <c r="A35" s="8"/>
      <c r="B35" s="11" t="s">
        <v>23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41">
        <v>1</v>
      </c>
      <c r="B38" s="13" t="s">
        <v>102</v>
      </c>
      <c r="C38" s="37">
        <v>128</v>
      </c>
      <c r="D38" s="4">
        <v>10</v>
      </c>
      <c r="E38" s="51">
        <f aca="true" t="shared" si="8" ref="E38:E47">SUM(C38:D38)</f>
        <v>138</v>
      </c>
      <c r="F38" s="37">
        <v>175</v>
      </c>
      <c r="G38" s="38">
        <v>10</v>
      </c>
      <c r="H38" s="4">
        <f aca="true" t="shared" si="9" ref="H38:H47">SUM(F38:G38)</f>
        <v>185</v>
      </c>
      <c r="I38" s="37">
        <v>147</v>
      </c>
      <c r="J38" s="4">
        <v>10</v>
      </c>
      <c r="K38">
        <f aca="true" t="shared" si="10" ref="K38:K47">SUM(I38:J38)</f>
        <v>157</v>
      </c>
      <c r="L38" s="4">
        <f aca="true" t="shared" si="11" ref="L38:L47">SUM(K38,H38,E38)</f>
        <v>480</v>
      </c>
    </row>
    <row r="39" spans="1:12" ht="12.75">
      <c r="A39" s="42">
        <v>2</v>
      </c>
      <c r="B39" s="36" t="s">
        <v>174</v>
      </c>
      <c r="C39" s="37">
        <v>137</v>
      </c>
      <c r="D39" s="4"/>
      <c r="E39" s="4">
        <f t="shared" si="8"/>
        <v>137</v>
      </c>
      <c r="F39" s="37">
        <v>161</v>
      </c>
      <c r="G39" s="10"/>
      <c r="H39" s="4">
        <f t="shared" si="9"/>
        <v>161</v>
      </c>
      <c r="I39" s="37">
        <v>167</v>
      </c>
      <c r="J39" s="4"/>
      <c r="K39">
        <f t="shared" si="10"/>
        <v>167</v>
      </c>
      <c r="L39" s="4">
        <f t="shared" si="11"/>
        <v>465</v>
      </c>
    </row>
    <row r="40" spans="1:12" ht="12.75">
      <c r="A40" s="42">
        <v>3</v>
      </c>
      <c r="B40" s="36" t="s">
        <v>189</v>
      </c>
      <c r="C40" s="37">
        <v>121</v>
      </c>
      <c r="D40" s="4"/>
      <c r="E40" s="4">
        <f t="shared" si="8"/>
        <v>121</v>
      </c>
      <c r="F40" s="37">
        <v>158</v>
      </c>
      <c r="G40" s="10"/>
      <c r="H40" s="4">
        <f t="shared" si="9"/>
        <v>158</v>
      </c>
      <c r="I40" s="37">
        <v>158</v>
      </c>
      <c r="J40" s="4"/>
      <c r="K40">
        <f t="shared" si="10"/>
        <v>158</v>
      </c>
      <c r="L40" s="4">
        <f t="shared" si="11"/>
        <v>437</v>
      </c>
    </row>
    <row r="41" spans="1:12" ht="12.75">
      <c r="A41" s="42">
        <v>4</v>
      </c>
      <c r="B41" s="13" t="s">
        <v>104</v>
      </c>
      <c r="C41" s="37">
        <v>113</v>
      </c>
      <c r="D41" s="4">
        <v>10</v>
      </c>
      <c r="E41" s="4">
        <f t="shared" si="8"/>
        <v>123</v>
      </c>
      <c r="F41" s="37">
        <v>136</v>
      </c>
      <c r="G41" s="10">
        <v>10</v>
      </c>
      <c r="H41" s="4">
        <f t="shared" si="9"/>
        <v>146</v>
      </c>
      <c r="I41" s="37">
        <v>101</v>
      </c>
      <c r="J41" s="4">
        <v>10</v>
      </c>
      <c r="K41">
        <f t="shared" si="10"/>
        <v>111</v>
      </c>
      <c r="L41" s="4">
        <f t="shared" si="11"/>
        <v>380</v>
      </c>
    </row>
    <row r="42" spans="1:12" ht="12.75">
      <c r="A42" s="42">
        <v>5</v>
      </c>
      <c r="B42" s="36" t="s">
        <v>190</v>
      </c>
      <c r="C42" s="4"/>
      <c r="D42" s="4"/>
      <c r="E42" s="4">
        <f t="shared" si="8"/>
        <v>0</v>
      </c>
      <c r="F42" s="37">
        <v>104</v>
      </c>
      <c r="G42">
        <v>10</v>
      </c>
      <c r="H42" s="4">
        <f t="shared" si="9"/>
        <v>114</v>
      </c>
      <c r="I42" s="37">
        <v>98</v>
      </c>
      <c r="J42" s="4">
        <v>10</v>
      </c>
      <c r="K42">
        <f t="shared" si="10"/>
        <v>108</v>
      </c>
      <c r="L42" s="4">
        <f t="shared" si="11"/>
        <v>222</v>
      </c>
    </row>
    <row r="43" spans="1:12" ht="12.75">
      <c r="A43" s="42">
        <v>6</v>
      </c>
      <c r="B43" s="13" t="s">
        <v>103</v>
      </c>
      <c r="C43" s="37">
        <v>117</v>
      </c>
      <c r="D43" s="4">
        <v>10</v>
      </c>
      <c r="E43" s="4">
        <f>SUM(C43:D43)</f>
        <v>127</v>
      </c>
      <c r="F43" s="37">
        <v>125</v>
      </c>
      <c r="H43" s="4">
        <f t="shared" si="9"/>
        <v>125</v>
      </c>
      <c r="I43" s="37">
        <v>100</v>
      </c>
      <c r="J43" s="4"/>
      <c r="K43">
        <f t="shared" si="10"/>
        <v>100</v>
      </c>
      <c r="L43" s="4">
        <f t="shared" si="11"/>
        <v>352</v>
      </c>
    </row>
    <row r="44" spans="1:12" ht="12.75">
      <c r="A44">
        <v>7</v>
      </c>
      <c r="B44" s="36" t="s">
        <v>180</v>
      </c>
      <c r="C44" s="37">
        <v>94</v>
      </c>
      <c r="D44" s="4"/>
      <c r="E44">
        <f>SUM(C44:D44)</f>
        <v>94</v>
      </c>
      <c r="F44" s="4"/>
      <c r="G44" s="10"/>
      <c r="H44" s="4">
        <f t="shared" si="9"/>
        <v>0</v>
      </c>
      <c r="I44" s="10"/>
      <c r="J44" s="4"/>
      <c r="K44">
        <f t="shared" si="10"/>
        <v>0</v>
      </c>
      <c r="L44" s="4">
        <f t="shared" si="11"/>
        <v>94</v>
      </c>
    </row>
    <row r="45" spans="1:12" ht="12.75">
      <c r="A45">
        <v>8</v>
      </c>
      <c r="B45" s="4"/>
      <c r="D45" s="4"/>
      <c r="E45">
        <f t="shared" si="8"/>
        <v>0</v>
      </c>
      <c r="F45" s="4"/>
      <c r="G45" s="10"/>
      <c r="H45" s="4">
        <f t="shared" si="9"/>
        <v>0</v>
      </c>
      <c r="I45" s="10"/>
      <c r="J45" s="4"/>
      <c r="K45">
        <f t="shared" si="10"/>
        <v>0</v>
      </c>
      <c r="L45" s="4">
        <f t="shared" si="11"/>
        <v>0</v>
      </c>
    </row>
    <row r="46" spans="1:12" ht="12.75">
      <c r="A46">
        <v>9</v>
      </c>
      <c r="B46" s="4"/>
      <c r="D46" s="4"/>
      <c r="E46">
        <f t="shared" si="8"/>
        <v>0</v>
      </c>
      <c r="F46" s="4"/>
      <c r="G46" s="10"/>
      <c r="H46" s="4">
        <f t="shared" si="9"/>
        <v>0</v>
      </c>
      <c r="I46" s="10"/>
      <c r="J46" s="4"/>
      <c r="K46">
        <f t="shared" si="10"/>
        <v>0</v>
      </c>
      <c r="L46" s="4">
        <f t="shared" si="11"/>
        <v>0</v>
      </c>
    </row>
    <row r="47" spans="1:12" ht="12.75">
      <c r="A47" s="2">
        <v>10</v>
      </c>
      <c r="B47" s="3"/>
      <c r="C47" s="2"/>
      <c r="D47" s="3"/>
      <c r="E47" s="2">
        <f t="shared" si="8"/>
        <v>0</v>
      </c>
      <c r="F47" s="3"/>
      <c r="G47" s="2"/>
      <c r="H47" s="3">
        <f t="shared" si="9"/>
        <v>0</v>
      </c>
      <c r="I47" s="2"/>
      <c r="J47" s="3"/>
      <c r="K47" s="2">
        <f t="shared" si="10"/>
        <v>0</v>
      </c>
      <c r="L47" s="3">
        <f t="shared" si="11"/>
        <v>0</v>
      </c>
    </row>
    <row r="48" spans="2:12" ht="12.75">
      <c r="B48" s="4"/>
      <c r="D48" s="4"/>
      <c r="E48" s="7">
        <f>SUM(E38:E47)</f>
        <v>740</v>
      </c>
      <c r="F48" s="4"/>
      <c r="H48" s="4">
        <f>SUM(H38:H47)</f>
        <v>889</v>
      </c>
      <c r="J48" s="4"/>
      <c r="K48" s="7">
        <f>SUM(K38:K47)</f>
        <v>801</v>
      </c>
      <c r="L48" s="6">
        <f>SUM(E48+H48+K48)</f>
        <v>2430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2">
      <selection activeCell="M48" sqref="M48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61" t="s">
        <v>111</v>
      </c>
      <c r="C7">
        <v>176</v>
      </c>
      <c r="D7" s="4">
        <v>-15</v>
      </c>
      <c r="E7">
        <f aca="true" t="shared" si="0" ref="E7:E16">SUM(C7:D7)</f>
        <v>161</v>
      </c>
      <c r="F7" s="4">
        <v>139</v>
      </c>
      <c r="G7" s="4">
        <v>-15</v>
      </c>
      <c r="H7" s="4">
        <f aca="true" t="shared" si="1" ref="H7:H16">SUM(F7:G7)</f>
        <v>124</v>
      </c>
      <c r="I7" s="10">
        <v>171</v>
      </c>
      <c r="J7" s="4">
        <v>-15</v>
      </c>
      <c r="K7">
        <f aca="true" t="shared" si="2" ref="K7:K16">SUM(I7:J7)</f>
        <v>156</v>
      </c>
      <c r="L7" s="4">
        <f aca="true" t="shared" si="3" ref="L7:L16">SUM(K7,H7,E7)</f>
        <v>441</v>
      </c>
    </row>
    <row r="8" spans="1:12" ht="12.75">
      <c r="A8">
        <v>2</v>
      </c>
      <c r="B8" s="37" t="s">
        <v>112</v>
      </c>
      <c r="C8">
        <v>140</v>
      </c>
      <c r="D8" s="4"/>
      <c r="E8">
        <f t="shared" si="0"/>
        <v>140</v>
      </c>
      <c r="F8" s="4">
        <v>147</v>
      </c>
      <c r="H8" s="4">
        <f t="shared" si="1"/>
        <v>147</v>
      </c>
      <c r="I8">
        <v>144</v>
      </c>
      <c r="J8" s="4"/>
      <c r="K8">
        <f t="shared" si="2"/>
        <v>144</v>
      </c>
      <c r="L8" s="4">
        <f t="shared" si="3"/>
        <v>431</v>
      </c>
    </row>
    <row r="9" spans="1:12" ht="12.75">
      <c r="A9">
        <v>3</v>
      </c>
      <c r="B9" s="37" t="s">
        <v>113</v>
      </c>
      <c r="C9">
        <v>93</v>
      </c>
      <c r="D9" s="4"/>
      <c r="E9">
        <f t="shared" si="0"/>
        <v>93</v>
      </c>
      <c r="F9" s="4">
        <v>87</v>
      </c>
      <c r="G9" s="4"/>
      <c r="H9" s="4">
        <f t="shared" si="1"/>
        <v>87</v>
      </c>
      <c r="I9" s="10"/>
      <c r="J9" s="4"/>
      <c r="K9">
        <f t="shared" si="2"/>
        <v>0</v>
      </c>
      <c r="L9" s="4">
        <f t="shared" si="3"/>
        <v>180</v>
      </c>
    </row>
    <row r="10" spans="1:12" ht="12.75">
      <c r="A10">
        <v>4</v>
      </c>
      <c r="B10" s="37" t="s">
        <v>76</v>
      </c>
      <c r="C10">
        <v>182</v>
      </c>
      <c r="D10" s="4">
        <v>-15</v>
      </c>
      <c r="E10">
        <f t="shared" si="0"/>
        <v>167</v>
      </c>
      <c r="F10" s="4">
        <v>212</v>
      </c>
      <c r="G10" s="69">
        <v>-15</v>
      </c>
      <c r="H10" s="4">
        <f t="shared" si="1"/>
        <v>197</v>
      </c>
      <c r="I10" s="10">
        <v>116</v>
      </c>
      <c r="J10" s="4">
        <v>-15</v>
      </c>
      <c r="K10">
        <f t="shared" si="2"/>
        <v>101</v>
      </c>
      <c r="L10" s="4">
        <f t="shared" si="3"/>
        <v>465</v>
      </c>
    </row>
    <row r="11" spans="1:12" ht="12.75">
      <c r="A11">
        <v>5</v>
      </c>
      <c r="B11" s="37" t="s">
        <v>114</v>
      </c>
      <c r="C11">
        <v>102</v>
      </c>
      <c r="D11" s="4"/>
      <c r="E11">
        <f t="shared" si="0"/>
        <v>102</v>
      </c>
      <c r="F11" s="4"/>
      <c r="G11" s="4"/>
      <c r="H11" s="4">
        <f t="shared" si="1"/>
        <v>0</v>
      </c>
      <c r="I11" s="4">
        <v>106</v>
      </c>
      <c r="J11" s="4"/>
      <c r="K11">
        <f t="shared" si="2"/>
        <v>106</v>
      </c>
      <c r="L11" s="4">
        <f t="shared" si="3"/>
        <v>208</v>
      </c>
    </row>
    <row r="12" spans="1:12" ht="12.75">
      <c r="A12">
        <v>6</v>
      </c>
      <c r="B12" s="37" t="s">
        <v>115</v>
      </c>
      <c r="C12">
        <v>153</v>
      </c>
      <c r="D12" s="4"/>
      <c r="E12">
        <f t="shared" si="0"/>
        <v>153</v>
      </c>
      <c r="F12" s="4">
        <v>114</v>
      </c>
      <c r="G12" s="10"/>
      <c r="H12" s="4">
        <f t="shared" si="1"/>
        <v>114</v>
      </c>
      <c r="I12" s="7"/>
      <c r="J12" s="4"/>
      <c r="K12">
        <f t="shared" si="2"/>
        <v>0</v>
      </c>
      <c r="L12" s="4">
        <f t="shared" si="3"/>
        <v>267</v>
      </c>
    </row>
    <row r="13" spans="1:12" ht="12.75">
      <c r="A13">
        <v>7</v>
      </c>
      <c r="B13" s="37" t="s">
        <v>116</v>
      </c>
      <c r="D13" s="4"/>
      <c r="E13">
        <f t="shared" si="0"/>
        <v>0</v>
      </c>
      <c r="F13" s="4">
        <v>116</v>
      </c>
      <c r="G13" s="10"/>
      <c r="H13" s="4">
        <f t="shared" si="1"/>
        <v>116</v>
      </c>
      <c r="I13" s="4">
        <v>171</v>
      </c>
      <c r="J13" s="4"/>
      <c r="K13">
        <f t="shared" si="2"/>
        <v>171</v>
      </c>
      <c r="L13" s="4">
        <f t="shared" si="3"/>
        <v>287</v>
      </c>
    </row>
    <row r="14" spans="1:12" ht="12.75">
      <c r="A14">
        <v>8</v>
      </c>
      <c r="B14" s="13" t="s">
        <v>132</v>
      </c>
      <c r="D14" s="4"/>
      <c r="E14">
        <f t="shared" si="0"/>
        <v>0</v>
      </c>
      <c r="F14" s="4"/>
      <c r="G14" s="4"/>
      <c r="H14" s="4">
        <f t="shared" si="1"/>
        <v>0</v>
      </c>
      <c r="I14" s="10">
        <v>151</v>
      </c>
      <c r="J14" s="4"/>
      <c r="K14">
        <f t="shared" si="2"/>
        <v>151</v>
      </c>
      <c r="L14" s="4">
        <f t="shared" si="3"/>
        <v>151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816</v>
      </c>
      <c r="F17" s="4"/>
      <c r="H17" s="4">
        <f>SUM(H7:H16)</f>
        <v>785</v>
      </c>
      <c r="J17" s="4"/>
      <c r="K17" s="7">
        <f>SUM(K7:K16)</f>
        <v>829</v>
      </c>
      <c r="L17" s="6">
        <f>SUM(E17+H17+K17)</f>
        <v>2430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41">
        <v>1</v>
      </c>
      <c r="B23" s="37" t="s">
        <v>76</v>
      </c>
      <c r="C23" s="13">
        <v>158</v>
      </c>
      <c r="D23" s="4">
        <v>-15</v>
      </c>
      <c r="E23">
        <f aca="true" t="shared" si="4" ref="E23:E32">SUM(C23:D23)</f>
        <v>143</v>
      </c>
      <c r="F23" s="66">
        <v>161</v>
      </c>
      <c r="G23" s="69">
        <v>-15</v>
      </c>
      <c r="H23" s="4">
        <f aca="true" t="shared" si="5" ref="H23:H32">SUM(F23:G23)</f>
        <v>146</v>
      </c>
      <c r="I23" s="13">
        <v>167</v>
      </c>
      <c r="J23" s="4">
        <v>-15</v>
      </c>
      <c r="K23">
        <f aca="true" t="shared" si="6" ref="K23:K32">SUM(I23:J23)</f>
        <v>152</v>
      </c>
      <c r="L23" s="4">
        <f aca="true" t="shared" si="7" ref="L23:L32">SUM(K23,H23,E23)</f>
        <v>441</v>
      </c>
    </row>
    <row r="24" spans="1:12" ht="12.75">
      <c r="A24" s="42">
        <v>2</v>
      </c>
      <c r="B24" s="37" t="s">
        <v>113</v>
      </c>
      <c r="C24" s="13">
        <v>142</v>
      </c>
      <c r="D24" s="4"/>
      <c r="E24">
        <f t="shared" si="4"/>
        <v>142</v>
      </c>
      <c r="F24" s="37">
        <v>150</v>
      </c>
      <c r="H24" s="4">
        <f t="shared" si="5"/>
        <v>150</v>
      </c>
      <c r="I24" s="13">
        <v>93</v>
      </c>
      <c r="J24" s="4"/>
      <c r="K24">
        <f t="shared" si="6"/>
        <v>93</v>
      </c>
      <c r="L24" s="4">
        <f t="shared" si="7"/>
        <v>385</v>
      </c>
    </row>
    <row r="25" spans="1:12" ht="12.75">
      <c r="A25" s="42">
        <v>3</v>
      </c>
      <c r="B25" s="37" t="s">
        <v>175</v>
      </c>
      <c r="C25" s="13">
        <v>188</v>
      </c>
      <c r="D25" s="4">
        <v>-15</v>
      </c>
      <c r="E25">
        <f t="shared" si="4"/>
        <v>173</v>
      </c>
      <c r="F25" s="37">
        <v>183</v>
      </c>
      <c r="G25" s="69">
        <v>-15</v>
      </c>
      <c r="H25" s="4">
        <f t="shared" si="5"/>
        <v>168</v>
      </c>
      <c r="I25" s="13">
        <v>201</v>
      </c>
      <c r="J25" s="4">
        <v>-15</v>
      </c>
      <c r="K25">
        <f t="shared" si="6"/>
        <v>186</v>
      </c>
      <c r="L25" s="4">
        <f t="shared" si="7"/>
        <v>527</v>
      </c>
    </row>
    <row r="26" spans="1:12" ht="12.75">
      <c r="A26" s="42">
        <v>4</v>
      </c>
      <c r="B26" s="37" t="s">
        <v>176</v>
      </c>
      <c r="C26" s="13">
        <v>100</v>
      </c>
      <c r="D26" s="4">
        <v>10</v>
      </c>
      <c r="E26">
        <f t="shared" si="4"/>
        <v>110</v>
      </c>
      <c r="F26" s="37">
        <v>122</v>
      </c>
      <c r="G26" s="38">
        <v>10</v>
      </c>
      <c r="H26" s="4">
        <f t="shared" si="5"/>
        <v>132</v>
      </c>
      <c r="I26" s="13">
        <v>117</v>
      </c>
      <c r="J26" s="4">
        <v>10</v>
      </c>
      <c r="K26">
        <f t="shared" si="6"/>
        <v>127</v>
      </c>
      <c r="L26" s="4">
        <f t="shared" si="7"/>
        <v>369</v>
      </c>
    </row>
    <row r="27" spans="1:12" ht="12.75">
      <c r="A27" s="42">
        <v>5</v>
      </c>
      <c r="B27" s="37" t="s">
        <v>177</v>
      </c>
      <c r="C27" s="13">
        <v>127</v>
      </c>
      <c r="D27" s="4">
        <v>-15</v>
      </c>
      <c r="E27">
        <f t="shared" si="4"/>
        <v>112</v>
      </c>
      <c r="F27" s="37"/>
      <c r="G27" s="69"/>
      <c r="H27" s="4">
        <f t="shared" si="5"/>
        <v>0</v>
      </c>
      <c r="I27" s="13"/>
      <c r="J27" s="4"/>
      <c r="K27">
        <f t="shared" si="6"/>
        <v>0</v>
      </c>
      <c r="L27" s="4">
        <f t="shared" si="7"/>
        <v>112</v>
      </c>
    </row>
    <row r="28" spans="1:12" ht="12.75">
      <c r="A28" s="42">
        <v>6</v>
      </c>
      <c r="B28" s="37" t="s">
        <v>178</v>
      </c>
      <c r="C28" s="13">
        <v>150</v>
      </c>
      <c r="D28" s="4">
        <v>-10</v>
      </c>
      <c r="E28">
        <f t="shared" si="4"/>
        <v>140</v>
      </c>
      <c r="F28" s="37">
        <v>175</v>
      </c>
      <c r="G28" s="69">
        <v>-10</v>
      </c>
      <c r="H28" s="4">
        <f t="shared" si="5"/>
        <v>165</v>
      </c>
      <c r="I28" s="13">
        <v>157</v>
      </c>
      <c r="J28" s="4">
        <v>-10</v>
      </c>
      <c r="K28">
        <f t="shared" si="6"/>
        <v>147</v>
      </c>
      <c r="L28" s="4">
        <f t="shared" si="7"/>
        <v>452</v>
      </c>
    </row>
    <row r="29" spans="1:12" ht="12.75">
      <c r="A29" s="42">
        <v>7</v>
      </c>
      <c r="B29" s="37" t="s">
        <v>179</v>
      </c>
      <c r="C29" s="13"/>
      <c r="D29" s="4"/>
      <c r="E29">
        <f t="shared" si="4"/>
        <v>0</v>
      </c>
      <c r="F29" s="37">
        <v>180</v>
      </c>
      <c r="G29" s="69">
        <v>-10</v>
      </c>
      <c r="H29" s="27">
        <f t="shared" si="5"/>
        <v>170</v>
      </c>
      <c r="I29" s="13">
        <v>186</v>
      </c>
      <c r="J29" s="42">
        <v>-10</v>
      </c>
      <c r="K29">
        <f t="shared" si="6"/>
        <v>176</v>
      </c>
      <c r="L29" s="4">
        <f t="shared" si="7"/>
        <v>346</v>
      </c>
    </row>
    <row r="30" spans="1:12" ht="12.75">
      <c r="A30">
        <v>8</v>
      </c>
      <c r="B30" s="13"/>
      <c r="D30" s="4"/>
      <c r="E30">
        <f t="shared" si="4"/>
        <v>0</v>
      </c>
      <c r="F30" s="4"/>
      <c r="G30" s="10"/>
      <c r="H30" s="4">
        <f t="shared" si="5"/>
        <v>0</v>
      </c>
      <c r="I30" s="16"/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/>
      <c r="D31" s="4"/>
      <c r="E31">
        <f t="shared" si="4"/>
        <v>0</v>
      </c>
      <c r="F31" s="4"/>
      <c r="G31" s="10"/>
      <c r="H31" s="4">
        <f t="shared" si="5"/>
        <v>0</v>
      </c>
      <c r="I31" s="10"/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820</v>
      </c>
      <c r="F33" s="4"/>
      <c r="H33" s="4">
        <f>SUM(H23:H32)</f>
        <v>931</v>
      </c>
      <c r="J33" s="4"/>
      <c r="K33" s="7">
        <f>SUM(K23:K32)</f>
        <v>881</v>
      </c>
      <c r="L33" s="6">
        <f>SUM(E33+H33+K33)</f>
        <v>2632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13" t="s">
        <v>76</v>
      </c>
      <c r="C40" s="37">
        <v>173</v>
      </c>
      <c r="D40" s="4">
        <v>-15</v>
      </c>
      <c r="E40" s="51">
        <f aca="true" t="shared" si="8" ref="E40:E49">SUM(C40:D40)</f>
        <v>158</v>
      </c>
      <c r="F40" s="37">
        <v>138</v>
      </c>
      <c r="G40" s="10">
        <v>-15</v>
      </c>
      <c r="H40" s="4">
        <f aca="true" t="shared" si="9" ref="H40:H49">SUM(F40:G40)</f>
        <v>123</v>
      </c>
      <c r="I40" s="37">
        <v>150</v>
      </c>
      <c r="J40" s="4">
        <v>-15</v>
      </c>
      <c r="K40">
        <f aca="true" t="shared" si="10" ref="K40:K49">SUM(I40:J40)</f>
        <v>135</v>
      </c>
      <c r="L40" s="4">
        <f aca="true" t="shared" si="11" ref="L40:L49">SUM(K40,H40,E40)</f>
        <v>416</v>
      </c>
    </row>
    <row r="41" spans="1:12" ht="12.75">
      <c r="A41" s="42">
        <v>2</v>
      </c>
      <c r="B41" s="13" t="s">
        <v>132</v>
      </c>
      <c r="C41" s="37">
        <v>109</v>
      </c>
      <c r="D41" s="4"/>
      <c r="E41" s="4">
        <f t="shared" si="8"/>
        <v>109</v>
      </c>
      <c r="F41" s="37">
        <v>134</v>
      </c>
      <c r="H41" s="4">
        <f t="shared" si="9"/>
        <v>134</v>
      </c>
      <c r="I41" s="37">
        <v>113</v>
      </c>
      <c r="J41" s="4"/>
      <c r="K41">
        <f t="shared" si="10"/>
        <v>113</v>
      </c>
      <c r="L41" s="4">
        <f t="shared" si="11"/>
        <v>356</v>
      </c>
    </row>
    <row r="42" spans="1:12" ht="12.75">
      <c r="A42" s="42">
        <v>3</v>
      </c>
      <c r="B42" s="79" t="s">
        <v>111</v>
      </c>
      <c r="C42" s="37">
        <v>174</v>
      </c>
      <c r="D42" s="4">
        <v>-15</v>
      </c>
      <c r="E42" s="4">
        <f t="shared" si="8"/>
        <v>159</v>
      </c>
      <c r="F42" s="37">
        <v>145</v>
      </c>
      <c r="G42" s="10">
        <v>-15</v>
      </c>
      <c r="H42" s="4">
        <f t="shared" si="9"/>
        <v>130</v>
      </c>
      <c r="I42" s="37">
        <v>155</v>
      </c>
      <c r="J42" s="4">
        <v>-15</v>
      </c>
      <c r="K42">
        <f t="shared" si="10"/>
        <v>140</v>
      </c>
      <c r="L42" s="4">
        <f t="shared" si="11"/>
        <v>429</v>
      </c>
    </row>
    <row r="43" spans="1:12" ht="12.75">
      <c r="A43" s="42">
        <v>4</v>
      </c>
      <c r="B43" s="13" t="s">
        <v>116</v>
      </c>
      <c r="C43" s="37">
        <v>91</v>
      </c>
      <c r="D43" s="4"/>
      <c r="E43" s="4">
        <f t="shared" si="8"/>
        <v>91</v>
      </c>
      <c r="F43" s="37">
        <v>137</v>
      </c>
      <c r="H43" s="4">
        <f t="shared" si="9"/>
        <v>137</v>
      </c>
      <c r="I43" s="37">
        <v>105</v>
      </c>
      <c r="J43" s="4"/>
      <c r="K43">
        <f t="shared" si="10"/>
        <v>105</v>
      </c>
      <c r="L43" s="4">
        <f t="shared" si="11"/>
        <v>333</v>
      </c>
    </row>
    <row r="44" spans="1:12" ht="12.75">
      <c r="A44" s="42">
        <v>5</v>
      </c>
      <c r="B44" s="13" t="s">
        <v>176</v>
      </c>
      <c r="C44" s="37">
        <v>119</v>
      </c>
      <c r="D44" s="4">
        <v>10</v>
      </c>
      <c r="E44" s="4">
        <f t="shared" si="8"/>
        <v>129</v>
      </c>
      <c r="F44" s="37">
        <v>132</v>
      </c>
      <c r="G44" s="10">
        <v>10</v>
      </c>
      <c r="H44" s="4">
        <f t="shared" si="9"/>
        <v>142</v>
      </c>
      <c r="I44" s="37">
        <v>129</v>
      </c>
      <c r="J44" s="4">
        <v>10</v>
      </c>
      <c r="K44">
        <f t="shared" si="10"/>
        <v>139</v>
      </c>
      <c r="L44" s="4">
        <f t="shared" si="11"/>
        <v>410</v>
      </c>
    </row>
    <row r="45" spans="1:12" ht="12.75">
      <c r="A45" s="42">
        <v>6</v>
      </c>
      <c r="B45" s="13" t="s">
        <v>113</v>
      </c>
      <c r="C45" s="37">
        <v>104</v>
      </c>
      <c r="D45" s="4"/>
      <c r="E45" s="4">
        <f t="shared" si="8"/>
        <v>104</v>
      </c>
      <c r="F45" s="37">
        <v>103</v>
      </c>
      <c r="H45" s="4">
        <f t="shared" si="9"/>
        <v>103</v>
      </c>
      <c r="I45" s="37">
        <v>129</v>
      </c>
      <c r="J45" s="4"/>
      <c r="K45">
        <f t="shared" si="10"/>
        <v>129</v>
      </c>
      <c r="L45" s="4">
        <f t="shared" si="11"/>
        <v>336</v>
      </c>
    </row>
    <row r="46" spans="1:12" ht="12.75">
      <c r="A46" s="42">
        <v>7</v>
      </c>
      <c r="B46" s="37"/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13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750</v>
      </c>
      <c r="F50" s="4"/>
      <c r="H50" s="4">
        <f>SUM(H40:H49)</f>
        <v>769</v>
      </c>
      <c r="J50" s="4"/>
      <c r="K50" s="7">
        <f>SUM(K40:K49)</f>
        <v>761</v>
      </c>
      <c r="L50" s="6">
        <f>SUM(E50+H50+K50)</f>
        <v>2280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9">
      <selection activeCell="H38" sqref="H38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21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45</v>
      </c>
      <c r="C7">
        <v>135</v>
      </c>
      <c r="D7" s="4">
        <v>10</v>
      </c>
      <c r="E7">
        <f aca="true" t="shared" si="0" ref="E7:E16">SUM(C7:D7)</f>
        <v>145</v>
      </c>
      <c r="F7" s="4">
        <v>160</v>
      </c>
      <c r="G7" s="4">
        <v>10</v>
      </c>
      <c r="H7" s="4">
        <f aca="true" t="shared" si="1" ref="H7:H16">SUM(F7:G7)</f>
        <v>170</v>
      </c>
      <c r="I7" s="10">
        <v>135</v>
      </c>
      <c r="J7" s="4">
        <v>10</v>
      </c>
      <c r="K7">
        <f aca="true" t="shared" si="2" ref="K7:K16">SUM(I7:J7)</f>
        <v>145</v>
      </c>
      <c r="L7" s="4">
        <f aca="true" t="shared" si="3" ref="L7:L16">SUM(K7,H7,E7)</f>
        <v>460</v>
      </c>
    </row>
    <row r="8" spans="1:12" ht="12.75">
      <c r="A8">
        <v>2</v>
      </c>
      <c r="B8" s="13" t="s">
        <v>43</v>
      </c>
      <c r="C8">
        <v>190</v>
      </c>
      <c r="D8" s="4">
        <v>-50</v>
      </c>
      <c r="E8">
        <f t="shared" si="0"/>
        <v>140</v>
      </c>
      <c r="F8" s="4">
        <v>211</v>
      </c>
      <c r="G8" s="10">
        <v>-50</v>
      </c>
      <c r="H8" s="4">
        <f t="shared" si="1"/>
        <v>161</v>
      </c>
      <c r="I8" s="10">
        <v>165</v>
      </c>
      <c r="J8" s="4">
        <v>-50</v>
      </c>
      <c r="K8">
        <f t="shared" si="2"/>
        <v>115</v>
      </c>
      <c r="L8" s="4">
        <f t="shared" si="3"/>
        <v>416</v>
      </c>
    </row>
    <row r="9" spans="1:12" ht="12.75">
      <c r="A9">
        <v>3</v>
      </c>
      <c r="B9" s="13" t="s">
        <v>44</v>
      </c>
      <c r="C9">
        <v>119</v>
      </c>
      <c r="D9" s="4"/>
      <c r="E9">
        <f t="shared" si="0"/>
        <v>119</v>
      </c>
      <c r="F9" s="4">
        <v>129</v>
      </c>
      <c r="H9" s="4">
        <f t="shared" si="1"/>
        <v>129</v>
      </c>
      <c r="I9">
        <v>164</v>
      </c>
      <c r="J9" s="4"/>
      <c r="K9">
        <f t="shared" si="2"/>
        <v>164</v>
      </c>
      <c r="L9" s="4">
        <f t="shared" si="3"/>
        <v>412</v>
      </c>
    </row>
    <row r="10" spans="1:12" ht="12.75">
      <c r="A10">
        <v>4</v>
      </c>
      <c r="B10" s="13" t="s">
        <v>58</v>
      </c>
      <c r="C10">
        <v>167</v>
      </c>
      <c r="D10" s="4"/>
      <c r="E10">
        <f t="shared" si="0"/>
        <v>167</v>
      </c>
      <c r="F10" s="4">
        <v>125</v>
      </c>
      <c r="H10" s="4">
        <f t="shared" si="1"/>
        <v>125</v>
      </c>
      <c r="I10">
        <v>149</v>
      </c>
      <c r="J10" s="4"/>
      <c r="K10">
        <f t="shared" si="2"/>
        <v>149</v>
      </c>
      <c r="L10" s="4">
        <f t="shared" si="3"/>
        <v>441</v>
      </c>
    </row>
    <row r="11" spans="1:12" ht="12.75">
      <c r="A11">
        <v>5</v>
      </c>
      <c r="B11" s="13" t="s">
        <v>72</v>
      </c>
      <c r="C11">
        <v>95</v>
      </c>
      <c r="D11" s="4">
        <v>10</v>
      </c>
      <c r="E11">
        <f t="shared" si="0"/>
        <v>105</v>
      </c>
      <c r="F11" s="4">
        <v>133</v>
      </c>
      <c r="G11" s="10">
        <v>10</v>
      </c>
      <c r="H11" s="4">
        <f t="shared" si="1"/>
        <v>143</v>
      </c>
      <c r="I11" s="10">
        <v>117</v>
      </c>
      <c r="J11" s="4">
        <v>10</v>
      </c>
      <c r="K11">
        <f t="shared" si="2"/>
        <v>127</v>
      </c>
      <c r="L11" s="4">
        <f t="shared" si="3"/>
        <v>375</v>
      </c>
    </row>
    <row r="12" spans="1:12" ht="12.75">
      <c r="A12">
        <v>6</v>
      </c>
      <c r="B12" s="13" t="s">
        <v>59</v>
      </c>
      <c r="D12" s="4"/>
      <c r="E12">
        <f t="shared" si="0"/>
        <v>0</v>
      </c>
      <c r="F12" s="4"/>
      <c r="H12" s="4">
        <f t="shared" si="1"/>
        <v>0</v>
      </c>
      <c r="J12" s="4"/>
      <c r="K12">
        <f t="shared" si="2"/>
        <v>0</v>
      </c>
      <c r="L12" s="4">
        <f t="shared" si="3"/>
        <v>0</v>
      </c>
    </row>
    <row r="13" spans="1:12" ht="12.75">
      <c r="A13">
        <v>7</v>
      </c>
      <c r="B13" s="13" t="s">
        <v>46</v>
      </c>
      <c r="D13" s="4"/>
      <c r="E13">
        <f t="shared" si="0"/>
        <v>0</v>
      </c>
      <c r="F13" s="4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 t="s">
        <v>48</v>
      </c>
      <c r="C14">
        <v>181</v>
      </c>
      <c r="D14" s="4"/>
      <c r="E14">
        <f t="shared" si="0"/>
        <v>181</v>
      </c>
      <c r="F14" s="4">
        <v>138</v>
      </c>
      <c r="H14" s="4">
        <f t="shared" si="1"/>
        <v>138</v>
      </c>
      <c r="I14" s="4">
        <v>165</v>
      </c>
      <c r="J14" s="4"/>
      <c r="K14">
        <f t="shared" si="2"/>
        <v>165</v>
      </c>
      <c r="L14" s="4">
        <f t="shared" si="3"/>
        <v>484</v>
      </c>
    </row>
    <row r="15" spans="1:12" ht="12.75">
      <c r="A15">
        <v>9</v>
      </c>
      <c r="B15" s="13" t="s">
        <v>47</v>
      </c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857</v>
      </c>
      <c r="F17" s="4"/>
      <c r="H17" s="4">
        <f>SUM(H7:H16)</f>
        <v>866</v>
      </c>
      <c r="J17" s="4"/>
      <c r="K17" s="7">
        <f>SUM(K7:K16)</f>
        <v>865</v>
      </c>
      <c r="L17" s="6">
        <f>SUM(E17+H17+K17)</f>
        <v>2588</v>
      </c>
    </row>
    <row r="20" ht="12.75">
      <c r="B20" s="11" t="s">
        <v>22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13" t="s">
        <v>137</v>
      </c>
      <c r="C22">
        <v>136</v>
      </c>
      <c r="D22" s="4"/>
      <c r="E22" s="51">
        <f aca="true" t="shared" si="4" ref="E22:E31">SUM(C22:D22)</f>
        <v>136</v>
      </c>
      <c r="F22" s="37">
        <v>145</v>
      </c>
      <c r="G22" s="10"/>
      <c r="H22" s="4">
        <f aca="true" t="shared" si="5" ref="H22:H31">SUM(F22:G22)</f>
        <v>145</v>
      </c>
      <c r="I22" s="37">
        <v>134</v>
      </c>
      <c r="J22" s="4"/>
      <c r="K22">
        <f aca="true" t="shared" si="6" ref="K22:K31">SUM(I22:J22)</f>
        <v>134</v>
      </c>
      <c r="L22" s="4">
        <f aca="true" t="shared" si="7" ref="L22:L31">SUM(K22,H22,E22)</f>
        <v>415</v>
      </c>
    </row>
    <row r="23" spans="1:12" ht="12.75">
      <c r="A23">
        <v>2</v>
      </c>
      <c r="B23" s="13" t="s">
        <v>135</v>
      </c>
      <c r="C23">
        <v>194</v>
      </c>
      <c r="D23" s="4">
        <v>10</v>
      </c>
      <c r="E23" s="4">
        <f t="shared" si="4"/>
        <v>204</v>
      </c>
      <c r="F23" s="37">
        <v>131</v>
      </c>
      <c r="G23" s="10">
        <v>10</v>
      </c>
      <c r="H23" s="4">
        <f t="shared" si="5"/>
        <v>141</v>
      </c>
      <c r="I23" s="37">
        <v>128</v>
      </c>
      <c r="J23" s="4">
        <v>10</v>
      </c>
      <c r="K23">
        <f t="shared" si="6"/>
        <v>138</v>
      </c>
      <c r="L23" s="4">
        <f t="shared" si="7"/>
        <v>483</v>
      </c>
    </row>
    <row r="24" spans="1:12" ht="12.75">
      <c r="A24">
        <v>3</v>
      </c>
      <c r="B24" s="13" t="s">
        <v>134</v>
      </c>
      <c r="C24">
        <v>215</v>
      </c>
      <c r="D24" s="4"/>
      <c r="E24" s="4">
        <f t="shared" si="4"/>
        <v>215</v>
      </c>
      <c r="F24" s="37">
        <v>184</v>
      </c>
      <c r="H24" s="4">
        <f t="shared" si="5"/>
        <v>184</v>
      </c>
      <c r="I24" s="37">
        <v>153</v>
      </c>
      <c r="J24" s="4"/>
      <c r="K24">
        <f t="shared" si="6"/>
        <v>153</v>
      </c>
      <c r="L24" s="4">
        <f t="shared" si="7"/>
        <v>552</v>
      </c>
    </row>
    <row r="25" spans="1:12" ht="12.75">
      <c r="A25">
        <v>4</v>
      </c>
      <c r="B25" s="13" t="s">
        <v>136</v>
      </c>
      <c r="C25">
        <v>137</v>
      </c>
      <c r="D25" s="4"/>
      <c r="E25" s="4">
        <f t="shared" si="4"/>
        <v>137</v>
      </c>
      <c r="F25" s="37">
        <v>190</v>
      </c>
      <c r="H25" s="4">
        <f t="shared" si="5"/>
        <v>190</v>
      </c>
      <c r="I25" s="37">
        <v>170</v>
      </c>
      <c r="J25" s="4"/>
      <c r="K25">
        <f t="shared" si="6"/>
        <v>170</v>
      </c>
      <c r="L25" s="4">
        <f t="shared" si="7"/>
        <v>497</v>
      </c>
    </row>
    <row r="26" spans="1:12" ht="12.75">
      <c r="A26">
        <v>5</v>
      </c>
      <c r="B26" s="13" t="s">
        <v>196</v>
      </c>
      <c r="C26">
        <v>131</v>
      </c>
      <c r="D26" s="4">
        <v>10</v>
      </c>
      <c r="E26" s="4">
        <f t="shared" si="4"/>
        <v>141</v>
      </c>
      <c r="F26" s="37">
        <v>138</v>
      </c>
      <c r="G26" s="10">
        <v>10</v>
      </c>
      <c r="H26" s="4">
        <f t="shared" si="5"/>
        <v>148</v>
      </c>
      <c r="I26" s="37">
        <v>129</v>
      </c>
      <c r="J26" s="4">
        <v>10</v>
      </c>
      <c r="K26">
        <f t="shared" si="6"/>
        <v>139</v>
      </c>
      <c r="L26" s="4">
        <f t="shared" si="7"/>
        <v>428</v>
      </c>
    </row>
    <row r="27" spans="1:12" ht="12.75">
      <c r="A27">
        <v>6</v>
      </c>
      <c r="B27" s="13" t="s">
        <v>72</v>
      </c>
      <c r="C27">
        <v>137</v>
      </c>
      <c r="D27" s="4">
        <v>10</v>
      </c>
      <c r="E27">
        <f t="shared" si="4"/>
        <v>147</v>
      </c>
      <c r="F27" s="13">
        <v>136</v>
      </c>
      <c r="G27">
        <v>10</v>
      </c>
      <c r="H27" s="27">
        <f t="shared" si="5"/>
        <v>146</v>
      </c>
      <c r="I27" s="13">
        <v>131</v>
      </c>
      <c r="J27" s="42">
        <v>10</v>
      </c>
      <c r="K27">
        <f t="shared" si="6"/>
        <v>141</v>
      </c>
      <c r="L27" s="4">
        <f t="shared" si="7"/>
        <v>434</v>
      </c>
    </row>
    <row r="28" spans="1:12" ht="12.75">
      <c r="A28">
        <v>7</v>
      </c>
      <c r="B28" s="13"/>
      <c r="D28" s="4"/>
      <c r="E28">
        <f t="shared" si="4"/>
        <v>0</v>
      </c>
      <c r="F28" s="4"/>
      <c r="H28" s="4">
        <f t="shared" si="5"/>
        <v>0</v>
      </c>
      <c r="I28" s="10"/>
      <c r="J28" s="4"/>
      <c r="K28">
        <f t="shared" si="6"/>
        <v>0</v>
      </c>
      <c r="L28" s="4">
        <f t="shared" si="7"/>
        <v>0</v>
      </c>
    </row>
    <row r="29" spans="1:12" ht="12.75">
      <c r="A29">
        <v>8</v>
      </c>
      <c r="B29" s="13"/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9</v>
      </c>
      <c r="B30" s="13"/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/>
      <c r="C31" s="2"/>
      <c r="D31" s="3"/>
      <c r="E31" s="2">
        <f t="shared" si="4"/>
        <v>0</v>
      </c>
      <c r="F31" s="3"/>
      <c r="G31" s="2"/>
      <c r="H31" s="3">
        <f t="shared" si="5"/>
        <v>0</v>
      </c>
      <c r="I31" s="2"/>
      <c r="J31" s="3"/>
      <c r="K31" s="2">
        <f t="shared" si="6"/>
        <v>0</v>
      </c>
      <c r="L31" s="3">
        <f t="shared" si="7"/>
        <v>0</v>
      </c>
    </row>
    <row r="32" spans="2:12" ht="12.75">
      <c r="B32" s="4"/>
      <c r="D32" s="4"/>
      <c r="E32" s="7">
        <f>SUM(E22:E31)</f>
        <v>980</v>
      </c>
      <c r="F32" s="4"/>
      <c r="H32" s="4">
        <f>SUM(H22:H31)</f>
        <v>954</v>
      </c>
      <c r="J32" s="4"/>
      <c r="K32" s="7">
        <f>SUM(K22:K31)</f>
        <v>875</v>
      </c>
      <c r="L32" s="6">
        <f>SUM(E32+H32+K32)</f>
        <v>2809</v>
      </c>
    </row>
    <row r="36" ht="12.75">
      <c r="B36" s="11" t="s">
        <v>23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3" t="s">
        <v>5</v>
      </c>
      <c r="G37" s="1" t="s">
        <v>3</v>
      </c>
      <c r="H37" s="5" t="s">
        <v>4</v>
      </c>
      <c r="I37" s="2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41">
        <v>1</v>
      </c>
      <c r="B38" s="66" t="s">
        <v>133</v>
      </c>
      <c r="C38" s="16">
        <v>179</v>
      </c>
      <c r="D38" s="4">
        <v>-50</v>
      </c>
      <c r="E38" s="51">
        <f aca="true" t="shared" si="8" ref="E38:E47">SUM(C38:D38)</f>
        <v>129</v>
      </c>
      <c r="F38" s="16">
        <v>182</v>
      </c>
      <c r="G38" s="10">
        <v>-50</v>
      </c>
      <c r="H38" s="4">
        <f aca="true" t="shared" si="9" ref="H38:H47">SUM(F38:G38)</f>
        <v>132</v>
      </c>
      <c r="I38" s="10"/>
      <c r="J38" s="4"/>
      <c r="K38">
        <f aca="true" t="shared" si="10" ref="K38:K47">SUM(I38:J38)</f>
        <v>0</v>
      </c>
      <c r="L38" s="4">
        <f aca="true" t="shared" si="11" ref="L38:L47">SUM(K38,H38,E38)</f>
        <v>261</v>
      </c>
    </row>
    <row r="39" spans="1:12" ht="12.75">
      <c r="A39" s="42">
        <v>2</v>
      </c>
      <c r="B39" s="37" t="s">
        <v>134</v>
      </c>
      <c r="C39" s="16">
        <v>137</v>
      </c>
      <c r="D39" s="4"/>
      <c r="E39" s="4">
        <f t="shared" si="8"/>
        <v>137</v>
      </c>
      <c r="F39" s="13">
        <v>147</v>
      </c>
      <c r="G39" s="69"/>
      <c r="H39" s="4">
        <f t="shared" si="9"/>
        <v>147</v>
      </c>
      <c r="I39" s="16">
        <v>121</v>
      </c>
      <c r="J39" s="4"/>
      <c r="K39">
        <f t="shared" si="10"/>
        <v>121</v>
      </c>
      <c r="L39" s="4">
        <f t="shared" si="11"/>
        <v>405</v>
      </c>
    </row>
    <row r="40" spans="1:12" ht="12.75">
      <c r="A40" s="42">
        <v>3</v>
      </c>
      <c r="B40" s="37" t="s">
        <v>137</v>
      </c>
      <c r="C40" s="16">
        <v>188</v>
      </c>
      <c r="D40" s="4"/>
      <c r="E40" s="4">
        <f t="shared" si="8"/>
        <v>188</v>
      </c>
      <c r="F40" s="13">
        <v>150</v>
      </c>
      <c r="H40" s="4">
        <f t="shared" si="9"/>
        <v>150</v>
      </c>
      <c r="I40" s="16">
        <v>169</v>
      </c>
      <c r="J40" s="4"/>
      <c r="K40">
        <f t="shared" si="10"/>
        <v>169</v>
      </c>
      <c r="L40" s="4">
        <f t="shared" si="11"/>
        <v>507</v>
      </c>
    </row>
    <row r="41" spans="1:12" ht="12.75">
      <c r="A41" s="42">
        <v>4</v>
      </c>
      <c r="B41" s="37" t="s">
        <v>196</v>
      </c>
      <c r="C41" s="16">
        <v>149</v>
      </c>
      <c r="D41" s="4">
        <v>10</v>
      </c>
      <c r="E41" s="4">
        <f t="shared" si="8"/>
        <v>159</v>
      </c>
      <c r="F41" s="13">
        <v>102</v>
      </c>
      <c r="G41" s="19">
        <v>10</v>
      </c>
      <c r="H41" s="4">
        <f t="shared" si="9"/>
        <v>112</v>
      </c>
      <c r="I41" s="16">
        <v>130</v>
      </c>
      <c r="J41" s="4">
        <v>10</v>
      </c>
      <c r="K41">
        <f t="shared" si="10"/>
        <v>140</v>
      </c>
      <c r="L41" s="4">
        <f t="shared" si="11"/>
        <v>411</v>
      </c>
    </row>
    <row r="42" spans="1:12" ht="12.75">
      <c r="A42" s="42">
        <v>5</v>
      </c>
      <c r="B42" s="37" t="s">
        <v>135</v>
      </c>
      <c r="C42" s="16">
        <v>139</v>
      </c>
      <c r="D42" s="4">
        <v>10</v>
      </c>
      <c r="E42" s="4">
        <f t="shared" si="8"/>
        <v>149</v>
      </c>
      <c r="F42" s="13">
        <v>171</v>
      </c>
      <c r="G42" s="19">
        <v>10</v>
      </c>
      <c r="H42" s="4">
        <f t="shared" si="9"/>
        <v>181</v>
      </c>
      <c r="I42" s="16">
        <v>111</v>
      </c>
      <c r="J42" s="4">
        <v>10</v>
      </c>
      <c r="K42">
        <f t="shared" si="10"/>
        <v>121</v>
      </c>
      <c r="L42" s="4">
        <f t="shared" si="11"/>
        <v>451</v>
      </c>
    </row>
    <row r="43" spans="1:12" ht="12.75">
      <c r="A43" s="42">
        <v>6</v>
      </c>
      <c r="B43" s="37" t="s">
        <v>136</v>
      </c>
      <c r="C43" s="16">
        <v>139</v>
      </c>
      <c r="D43" s="4"/>
      <c r="E43" s="4">
        <f t="shared" si="8"/>
        <v>139</v>
      </c>
      <c r="F43" s="13">
        <v>116</v>
      </c>
      <c r="H43" s="4">
        <f t="shared" si="9"/>
        <v>116</v>
      </c>
      <c r="I43" s="16">
        <v>85</v>
      </c>
      <c r="J43" s="4"/>
      <c r="K43">
        <f t="shared" si="10"/>
        <v>85</v>
      </c>
      <c r="L43" s="4">
        <f t="shared" si="11"/>
        <v>340</v>
      </c>
    </row>
    <row r="44" spans="1:12" ht="12.75">
      <c r="A44" s="42">
        <v>7</v>
      </c>
      <c r="B44" s="13" t="s">
        <v>72</v>
      </c>
      <c r="D44" s="4"/>
      <c r="E44" s="4">
        <f t="shared" si="8"/>
        <v>0</v>
      </c>
      <c r="F44" s="42"/>
      <c r="H44" s="4">
        <f t="shared" si="9"/>
        <v>0</v>
      </c>
      <c r="I44" s="16">
        <v>105</v>
      </c>
      <c r="J44" s="4">
        <v>10</v>
      </c>
      <c r="K44">
        <f t="shared" si="10"/>
        <v>115</v>
      </c>
      <c r="L44" s="4">
        <f t="shared" si="11"/>
        <v>115</v>
      </c>
    </row>
    <row r="45" spans="1:12" ht="12.75">
      <c r="A45">
        <v>8</v>
      </c>
      <c r="B45" s="13"/>
      <c r="D45" s="4"/>
      <c r="E45">
        <f t="shared" si="8"/>
        <v>0</v>
      </c>
      <c r="F45" s="4"/>
      <c r="H45" s="4">
        <f t="shared" si="9"/>
        <v>0</v>
      </c>
      <c r="J45" s="4"/>
      <c r="K45">
        <f t="shared" si="10"/>
        <v>0</v>
      </c>
      <c r="L45" s="4">
        <f t="shared" si="11"/>
        <v>0</v>
      </c>
    </row>
    <row r="46" spans="1:12" ht="12.75">
      <c r="A46">
        <v>9</v>
      </c>
      <c r="B46" s="13"/>
      <c r="D46" s="4"/>
      <c r="E46">
        <f t="shared" si="8"/>
        <v>0</v>
      </c>
      <c r="F46" s="4"/>
      <c r="G46" s="10"/>
      <c r="H46" s="4">
        <f t="shared" si="9"/>
        <v>0</v>
      </c>
      <c r="I46" s="10"/>
      <c r="J46" s="4"/>
      <c r="K46">
        <f t="shared" si="10"/>
        <v>0</v>
      </c>
      <c r="L46" s="4">
        <f t="shared" si="11"/>
        <v>0</v>
      </c>
    </row>
    <row r="47" spans="1:12" ht="12.75">
      <c r="A47" s="2">
        <v>10</v>
      </c>
      <c r="B47" s="3"/>
      <c r="C47" s="2"/>
      <c r="D47" s="3"/>
      <c r="E47" s="2">
        <f t="shared" si="8"/>
        <v>0</v>
      </c>
      <c r="F47" s="3"/>
      <c r="G47" s="2"/>
      <c r="H47" s="3">
        <f t="shared" si="9"/>
        <v>0</v>
      </c>
      <c r="I47" s="2"/>
      <c r="J47" s="3"/>
      <c r="K47" s="2">
        <f t="shared" si="10"/>
        <v>0</v>
      </c>
      <c r="L47" s="3">
        <f t="shared" si="11"/>
        <v>0</v>
      </c>
    </row>
    <row r="48" spans="2:12" ht="12.75">
      <c r="B48" s="4"/>
      <c r="D48" s="4"/>
      <c r="E48" s="7">
        <f>SUM(E38:E47)</f>
        <v>901</v>
      </c>
      <c r="F48" s="4"/>
      <c r="H48" s="4">
        <f>SUM(H38:H47)</f>
        <v>838</v>
      </c>
      <c r="J48" s="4"/>
      <c r="K48" s="7">
        <f>SUM(K38:K47)</f>
        <v>751</v>
      </c>
      <c r="L48" s="6">
        <f>SUM(E48+H48+K48)</f>
        <v>2490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4">
      <selection activeCell="S28" sqref="S28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5" width="6.140625" style="12" bestFit="1" customWidth="1"/>
    <col min="6" max="6" width="7.140625" style="12" bestFit="1" customWidth="1"/>
    <col min="7" max="7" width="7.421875" style="12" customWidth="1"/>
    <col min="8" max="8" width="6.28125" style="12" customWidth="1"/>
    <col min="9" max="9" width="4.28125" style="12" customWidth="1"/>
    <col min="10" max="10" width="6.140625" style="12" customWidth="1"/>
    <col min="11" max="11" width="4.28125" style="12" customWidth="1"/>
    <col min="12" max="13" width="6.7109375" style="12" customWidth="1"/>
    <col min="14" max="14" width="4.00390625" style="12" customWidth="1"/>
    <col min="15" max="15" width="11.7109375" style="12" customWidth="1"/>
    <col min="16" max="16" width="4.57421875" style="12" customWidth="1"/>
    <col min="17" max="17" width="8.8515625" style="12" bestFit="1" customWidth="1"/>
  </cols>
  <sheetData>
    <row r="1" ht="12.75">
      <c r="B1" s="11" t="s">
        <v>21</v>
      </c>
    </row>
    <row r="2" ht="12.75">
      <c r="R2" s="2"/>
    </row>
    <row r="3" spans="1:18" ht="25.5">
      <c r="A3" s="72" t="s">
        <v>0</v>
      </c>
      <c r="B3" s="6" t="s">
        <v>15</v>
      </c>
      <c r="C3" s="31" t="s">
        <v>2</v>
      </c>
      <c r="D3" s="32" t="s">
        <v>5</v>
      </c>
      <c r="E3" s="33" t="s">
        <v>6</v>
      </c>
      <c r="F3" s="34" t="s">
        <v>4</v>
      </c>
      <c r="G3" s="32" t="s">
        <v>16</v>
      </c>
      <c r="H3" s="99" t="s">
        <v>17</v>
      </c>
      <c r="I3" s="100"/>
      <c r="J3" s="99" t="s">
        <v>18</v>
      </c>
      <c r="K3" s="100"/>
      <c r="L3" s="33" t="s">
        <v>19</v>
      </c>
      <c r="M3" s="105" t="s">
        <v>20</v>
      </c>
      <c r="N3" s="100"/>
      <c r="O3" s="99" t="s">
        <v>98</v>
      </c>
      <c r="P3" s="100"/>
      <c r="Q3" s="33" t="s">
        <v>7</v>
      </c>
      <c r="R3" s="3" t="s">
        <v>39</v>
      </c>
    </row>
    <row r="4" spans="1:18" ht="12.75">
      <c r="A4">
        <v>2</v>
      </c>
      <c r="B4" s="4" t="s">
        <v>11</v>
      </c>
      <c r="C4" s="12">
        <v>803</v>
      </c>
      <c r="D4" s="13">
        <v>874</v>
      </c>
      <c r="E4" s="13">
        <v>929</v>
      </c>
      <c r="F4" s="12">
        <f aca="true" t="shared" si="0" ref="F4:F9">SUM(C4:E4)</f>
        <v>2606</v>
      </c>
      <c r="G4" s="13">
        <v>6</v>
      </c>
      <c r="H4" s="35">
        <v>210</v>
      </c>
      <c r="I4" s="52">
        <v>1</v>
      </c>
      <c r="J4" s="13">
        <v>233</v>
      </c>
      <c r="K4" s="37">
        <v>1</v>
      </c>
      <c r="L4" s="13">
        <v>0</v>
      </c>
      <c r="M4" s="35">
        <v>929</v>
      </c>
      <c r="N4" s="66">
        <v>1</v>
      </c>
      <c r="O4" s="37">
        <v>413</v>
      </c>
      <c r="P4" s="37">
        <v>0</v>
      </c>
      <c r="Q4" s="13">
        <f aca="true" t="shared" si="1" ref="Q4:Q9">G4+I4+K4+L4+N4+P4</f>
        <v>9</v>
      </c>
      <c r="R4" s="13">
        <f aca="true" t="shared" si="2" ref="R4:R9">Q4</f>
        <v>9</v>
      </c>
    </row>
    <row r="5" spans="1:18" ht="12.75">
      <c r="A5">
        <v>3</v>
      </c>
      <c r="B5" s="4" t="s">
        <v>9</v>
      </c>
      <c r="C5" s="12">
        <v>816</v>
      </c>
      <c r="D5" s="13">
        <v>785</v>
      </c>
      <c r="E5" s="13">
        <v>829</v>
      </c>
      <c r="F5" s="12">
        <f t="shared" si="0"/>
        <v>2430</v>
      </c>
      <c r="G5" s="13">
        <v>4</v>
      </c>
      <c r="H5" s="13">
        <v>167</v>
      </c>
      <c r="I5" s="52">
        <v>0</v>
      </c>
      <c r="J5" s="13" t="s">
        <v>131</v>
      </c>
      <c r="K5" s="66">
        <v>0</v>
      </c>
      <c r="L5" s="13">
        <v>1</v>
      </c>
      <c r="M5" s="13">
        <v>829</v>
      </c>
      <c r="N5" s="66">
        <v>0</v>
      </c>
      <c r="O5" s="37">
        <v>431</v>
      </c>
      <c r="P5" s="37">
        <v>1</v>
      </c>
      <c r="Q5" s="13">
        <f t="shared" si="1"/>
        <v>6</v>
      </c>
      <c r="R5" s="13">
        <f t="shared" si="2"/>
        <v>6</v>
      </c>
    </row>
    <row r="6" spans="1:18" ht="12.75">
      <c r="A6">
        <v>8</v>
      </c>
      <c r="B6" s="4" t="s">
        <v>40</v>
      </c>
      <c r="C6" s="12">
        <v>798</v>
      </c>
      <c r="D6" s="13">
        <v>861</v>
      </c>
      <c r="E6" s="13">
        <v>773</v>
      </c>
      <c r="F6" s="12">
        <f t="shared" si="0"/>
        <v>2432</v>
      </c>
      <c r="G6" s="13">
        <v>5</v>
      </c>
      <c r="H6" s="13">
        <v>171</v>
      </c>
      <c r="I6" s="52">
        <v>0</v>
      </c>
      <c r="J6" s="13">
        <v>172</v>
      </c>
      <c r="K6" s="66">
        <v>0</v>
      </c>
      <c r="L6" s="13">
        <v>0</v>
      </c>
      <c r="M6" s="13">
        <v>861</v>
      </c>
      <c r="N6" s="66">
        <v>0</v>
      </c>
      <c r="O6" s="37">
        <v>341</v>
      </c>
      <c r="P6" s="37">
        <v>0</v>
      </c>
      <c r="Q6" s="13">
        <f t="shared" si="1"/>
        <v>5</v>
      </c>
      <c r="R6" s="13">
        <f t="shared" si="2"/>
        <v>5</v>
      </c>
    </row>
    <row r="7" spans="1:18" ht="12.75">
      <c r="A7">
        <v>9</v>
      </c>
      <c r="B7" s="4" t="s">
        <v>10</v>
      </c>
      <c r="C7" s="12">
        <v>797</v>
      </c>
      <c r="D7" s="13">
        <v>771</v>
      </c>
      <c r="E7" s="13">
        <v>838</v>
      </c>
      <c r="F7" s="12">
        <f t="shared" si="0"/>
        <v>2406</v>
      </c>
      <c r="G7" s="13">
        <v>3</v>
      </c>
      <c r="H7" s="13">
        <v>165</v>
      </c>
      <c r="I7" s="52">
        <v>0</v>
      </c>
      <c r="J7" s="13">
        <v>184</v>
      </c>
      <c r="K7" s="66">
        <v>0</v>
      </c>
      <c r="L7" s="13">
        <v>0</v>
      </c>
      <c r="M7" s="13">
        <v>838</v>
      </c>
      <c r="N7" s="66">
        <v>0</v>
      </c>
      <c r="O7" s="37">
        <v>315</v>
      </c>
      <c r="P7" s="37">
        <v>0</v>
      </c>
      <c r="Q7" s="13">
        <f t="shared" si="1"/>
        <v>3</v>
      </c>
      <c r="R7" s="13">
        <f t="shared" si="2"/>
        <v>3</v>
      </c>
    </row>
    <row r="8" spans="1:18" s="9" customFormat="1" ht="12.75">
      <c r="A8" s="9">
        <v>10</v>
      </c>
      <c r="B8" s="4" t="s">
        <v>38</v>
      </c>
      <c r="C8" s="12">
        <v>608</v>
      </c>
      <c r="D8" s="13">
        <v>754</v>
      </c>
      <c r="E8" s="13">
        <v>773</v>
      </c>
      <c r="F8" s="12">
        <f t="shared" si="0"/>
        <v>2135</v>
      </c>
      <c r="G8" s="13">
        <v>2</v>
      </c>
      <c r="H8" s="13">
        <v>160</v>
      </c>
      <c r="I8" s="52">
        <v>0</v>
      </c>
      <c r="J8" s="13">
        <v>162</v>
      </c>
      <c r="K8" s="66">
        <v>0</v>
      </c>
      <c r="L8" s="13">
        <v>0</v>
      </c>
      <c r="M8" s="13">
        <v>773</v>
      </c>
      <c r="N8" s="66">
        <v>0</v>
      </c>
      <c r="O8" s="37">
        <v>249</v>
      </c>
      <c r="P8" s="37">
        <v>0</v>
      </c>
      <c r="Q8" s="13">
        <f t="shared" si="1"/>
        <v>2</v>
      </c>
      <c r="R8" s="13">
        <f t="shared" si="2"/>
        <v>2</v>
      </c>
    </row>
    <row r="9" spans="1:18" ht="12.75">
      <c r="A9" s="2">
        <v>11</v>
      </c>
      <c r="B9" s="3" t="s">
        <v>41</v>
      </c>
      <c r="C9" s="15">
        <v>645</v>
      </c>
      <c r="D9" s="15">
        <v>592</v>
      </c>
      <c r="E9" s="15">
        <v>727</v>
      </c>
      <c r="F9" s="14">
        <f t="shared" si="0"/>
        <v>1964</v>
      </c>
      <c r="G9" s="15">
        <v>1</v>
      </c>
      <c r="H9" s="15">
        <v>150</v>
      </c>
      <c r="I9" s="31">
        <v>0</v>
      </c>
      <c r="J9" s="74">
        <v>119</v>
      </c>
      <c r="K9" s="67">
        <v>0</v>
      </c>
      <c r="L9" s="15">
        <v>0</v>
      </c>
      <c r="M9" s="15">
        <v>727</v>
      </c>
      <c r="N9" s="67">
        <v>0</v>
      </c>
      <c r="O9" s="39">
        <v>305</v>
      </c>
      <c r="P9" s="39">
        <v>0</v>
      </c>
      <c r="Q9" s="15">
        <f t="shared" si="1"/>
        <v>1</v>
      </c>
      <c r="R9" s="15">
        <f t="shared" si="2"/>
        <v>1</v>
      </c>
    </row>
    <row r="10" spans="2:17" ht="12.75">
      <c r="B10" s="9"/>
      <c r="D10" s="16"/>
      <c r="E10" s="16"/>
      <c r="F10" s="19"/>
      <c r="G10" s="16"/>
      <c r="H10" s="16"/>
      <c r="K10" s="16"/>
      <c r="N10" s="16"/>
      <c r="O10" s="16"/>
      <c r="P10" s="16"/>
      <c r="Q10" s="16"/>
    </row>
    <row r="11" spans="2:17" ht="12.75">
      <c r="B11" s="9"/>
      <c r="D11" s="16"/>
      <c r="E11" s="16"/>
      <c r="F11" s="19"/>
      <c r="G11" s="16"/>
      <c r="H11" s="16"/>
      <c r="K11" s="16"/>
      <c r="N11" s="16"/>
      <c r="O11" s="16"/>
      <c r="P11" s="16"/>
      <c r="Q11" s="16"/>
    </row>
    <row r="12" ht="12.75">
      <c r="B12" s="11" t="s">
        <v>22</v>
      </c>
    </row>
    <row r="13" spans="1:18" ht="12.75">
      <c r="A13" s="2"/>
      <c r="B13" s="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2"/>
    </row>
    <row r="14" spans="1:18" ht="25.5">
      <c r="A14" s="1" t="s">
        <v>0</v>
      </c>
      <c r="B14" s="3" t="s">
        <v>15</v>
      </c>
      <c r="C14" s="14" t="s">
        <v>2</v>
      </c>
      <c r="D14" s="15" t="s">
        <v>5</v>
      </c>
      <c r="E14" s="17" t="s">
        <v>6</v>
      </c>
      <c r="F14" s="18" t="s">
        <v>4</v>
      </c>
      <c r="G14" s="15" t="s">
        <v>16</v>
      </c>
      <c r="H14" s="101" t="s">
        <v>17</v>
      </c>
      <c r="I14" s="102"/>
      <c r="J14" s="101" t="s">
        <v>18</v>
      </c>
      <c r="K14" s="102"/>
      <c r="L14" s="17" t="s">
        <v>19</v>
      </c>
      <c r="M14" s="106" t="s">
        <v>20</v>
      </c>
      <c r="N14" s="102"/>
      <c r="O14" s="103" t="s">
        <v>98</v>
      </c>
      <c r="P14" s="104"/>
      <c r="Q14" s="20" t="s">
        <v>7</v>
      </c>
      <c r="R14" s="3" t="s">
        <v>39</v>
      </c>
    </row>
    <row r="15" spans="1:18" ht="12.75">
      <c r="A15">
        <v>2</v>
      </c>
      <c r="B15" s="4" t="s">
        <v>40</v>
      </c>
      <c r="C15" s="19">
        <v>749</v>
      </c>
      <c r="D15" s="13">
        <v>754</v>
      </c>
      <c r="E15" s="13">
        <v>850</v>
      </c>
      <c r="F15" s="12">
        <f aca="true" t="shared" si="3" ref="F15:F20">SUM(C15:E15)</f>
        <v>2353</v>
      </c>
      <c r="G15" s="13">
        <v>4</v>
      </c>
      <c r="H15" s="16">
        <v>142</v>
      </c>
      <c r="I15" s="22">
        <v>0</v>
      </c>
      <c r="J15" s="23">
        <v>194</v>
      </c>
      <c r="K15" s="21">
        <v>0</v>
      </c>
      <c r="L15" s="13">
        <v>0</v>
      </c>
      <c r="M15" s="12">
        <v>850</v>
      </c>
      <c r="N15" s="21">
        <v>0</v>
      </c>
      <c r="O15" s="37">
        <v>316</v>
      </c>
      <c r="P15" s="37">
        <v>0</v>
      </c>
      <c r="Q15" s="13">
        <f aca="true" t="shared" si="4" ref="Q15:Q20">G15+I15+K15+L15+N15+P15</f>
        <v>4</v>
      </c>
      <c r="R15" s="13">
        <f>Q15+R6</f>
        <v>9</v>
      </c>
    </row>
    <row r="16" spans="1:18" ht="12.75">
      <c r="A16">
        <v>3</v>
      </c>
      <c r="B16" s="4" t="s">
        <v>11</v>
      </c>
      <c r="C16" s="12">
        <v>800</v>
      </c>
      <c r="D16" s="13">
        <v>772</v>
      </c>
      <c r="E16" s="13">
        <v>806</v>
      </c>
      <c r="F16" s="12">
        <f t="shared" si="3"/>
        <v>2378</v>
      </c>
      <c r="G16" s="13">
        <v>5</v>
      </c>
      <c r="H16" s="16">
        <v>180</v>
      </c>
      <c r="I16" s="22">
        <v>0</v>
      </c>
      <c r="J16" s="23">
        <v>208</v>
      </c>
      <c r="K16" s="21">
        <v>1</v>
      </c>
      <c r="L16" s="13">
        <v>0</v>
      </c>
      <c r="M16" s="12">
        <v>806</v>
      </c>
      <c r="N16" s="21">
        <v>0</v>
      </c>
      <c r="O16" s="37">
        <v>403</v>
      </c>
      <c r="P16" s="37">
        <v>1</v>
      </c>
      <c r="Q16" s="13">
        <f t="shared" si="4"/>
        <v>7</v>
      </c>
      <c r="R16" s="13">
        <f>Q16+R4</f>
        <v>16</v>
      </c>
    </row>
    <row r="17" spans="1:18" s="9" customFormat="1" ht="12.75">
      <c r="A17">
        <v>8</v>
      </c>
      <c r="B17" s="4" t="s">
        <v>41</v>
      </c>
      <c r="C17" s="12">
        <v>709</v>
      </c>
      <c r="D17" s="13">
        <v>669</v>
      </c>
      <c r="E17" s="13">
        <v>706</v>
      </c>
      <c r="F17" s="12">
        <f t="shared" si="3"/>
        <v>2084</v>
      </c>
      <c r="G17" s="13">
        <v>2</v>
      </c>
      <c r="H17" s="16">
        <v>173</v>
      </c>
      <c r="I17" s="22">
        <v>0</v>
      </c>
      <c r="J17" s="23">
        <v>103</v>
      </c>
      <c r="K17" s="21">
        <v>0</v>
      </c>
      <c r="L17" s="13">
        <v>1</v>
      </c>
      <c r="M17" s="12">
        <v>709</v>
      </c>
      <c r="N17" s="21">
        <v>0</v>
      </c>
      <c r="O17" s="37">
        <v>332</v>
      </c>
      <c r="P17" s="37">
        <v>0</v>
      </c>
      <c r="Q17" s="13">
        <f t="shared" si="4"/>
        <v>3</v>
      </c>
      <c r="R17" s="13">
        <f>Q17+R9</f>
        <v>4</v>
      </c>
    </row>
    <row r="18" spans="1:18" ht="12.75">
      <c r="A18">
        <v>9</v>
      </c>
      <c r="B18" s="4" t="s">
        <v>9</v>
      </c>
      <c r="C18" s="12">
        <v>820</v>
      </c>
      <c r="D18" s="13">
        <v>931</v>
      </c>
      <c r="E18" s="13">
        <v>881</v>
      </c>
      <c r="F18" s="12">
        <f t="shared" si="3"/>
        <v>2632</v>
      </c>
      <c r="G18" s="13">
        <v>6</v>
      </c>
      <c r="H18" s="16">
        <v>186</v>
      </c>
      <c r="I18" s="22">
        <v>1</v>
      </c>
      <c r="J18" s="23">
        <v>176</v>
      </c>
      <c r="K18" s="21">
        <v>0</v>
      </c>
      <c r="L18" s="13">
        <v>0</v>
      </c>
      <c r="M18" s="12">
        <v>931</v>
      </c>
      <c r="N18" s="21">
        <v>1</v>
      </c>
      <c r="O18" s="37">
        <v>369</v>
      </c>
      <c r="P18" s="37">
        <v>0</v>
      </c>
      <c r="Q18" s="13">
        <f t="shared" si="4"/>
        <v>8</v>
      </c>
      <c r="R18" s="13">
        <f>Q18+R5</f>
        <v>14</v>
      </c>
    </row>
    <row r="19" spans="1:18" ht="12.75">
      <c r="A19" s="9">
        <v>10</v>
      </c>
      <c r="B19" s="4" t="s">
        <v>10</v>
      </c>
      <c r="C19" s="12">
        <v>763</v>
      </c>
      <c r="D19" s="13">
        <v>728</v>
      </c>
      <c r="E19" s="13">
        <v>754</v>
      </c>
      <c r="F19" s="12">
        <f t="shared" si="3"/>
        <v>2245</v>
      </c>
      <c r="G19" s="13">
        <v>3</v>
      </c>
      <c r="H19" s="16">
        <v>168</v>
      </c>
      <c r="I19" s="22">
        <v>0</v>
      </c>
      <c r="J19" s="23">
        <v>153</v>
      </c>
      <c r="K19" s="21">
        <v>0</v>
      </c>
      <c r="L19" s="13">
        <v>0</v>
      </c>
      <c r="M19" s="12">
        <v>763</v>
      </c>
      <c r="N19" s="21">
        <v>0</v>
      </c>
      <c r="O19" s="37">
        <v>356</v>
      </c>
      <c r="P19" s="37">
        <v>0</v>
      </c>
      <c r="Q19" s="13">
        <f t="shared" si="4"/>
        <v>3</v>
      </c>
      <c r="R19" s="13">
        <f>Q19+R7</f>
        <v>6</v>
      </c>
    </row>
    <row r="20" spans="1:18" ht="12.75">
      <c r="A20" s="2">
        <v>11</v>
      </c>
      <c r="B20" s="3" t="s">
        <v>38</v>
      </c>
      <c r="C20" s="15">
        <v>685</v>
      </c>
      <c r="D20" s="15">
        <v>724</v>
      </c>
      <c r="E20" s="15">
        <v>642</v>
      </c>
      <c r="F20" s="14">
        <f t="shared" si="3"/>
        <v>2051</v>
      </c>
      <c r="G20" s="15">
        <v>1</v>
      </c>
      <c r="H20" s="14">
        <v>151</v>
      </c>
      <c r="I20" s="25">
        <v>0</v>
      </c>
      <c r="J20" s="28">
        <v>124</v>
      </c>
      <c r="K20" s="26">
        <v>0</v>
      </c>
      <c r="L20" s="15">
        <v>0</v>
      </c>
      <c r="M20" s="14">
        <v>724</v>
      </c>
      <c r="N20" s="26">
        <v>0</v>
      </c>
      <c r="O20" s="39">
        <v>299</v>
      </c>
      <c r="P20" s="39">
        <v>0</v>
      </c>
      <c r="Q20" s="15">
        <f t="shared" si="4"/>
        <v>1</v>
      </c>
      <c r="R20" s="15">
        <f>Q20+R8</f>
        <v>3</v>
      </c>
    </row>
    <row r="24" ht="12.75">
      <c r="B24" s="11" t="s">
        <v>210</v>
      </c>
    </row>
    <row r="25" spans="1:18" ht="12.75">
      <c r="A25" s="2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"/>
    </row>
    <row r="26" spans="1:19" ht="25.5">
      <c r="A26" s="1" t="s">
        <v>0</v>
      </c>
      <c r="B26" s="3" t="s">
        <v>15</v>
      </c>
      <c r="C26" s="14" t="s">
        <v>2</v>
      </c>
      <c r="D26" s="15" t="s">
        <v>5</v>
      </c>
      <c r="E26" s="17" t="s">
        <v>6</v>
      </c>
      <c r="F26" s="18" t="s">
        <v>4</v>
      </c>
      <c r="G26" s="15" t="s">
        <v>16</v>
      </c>
      <c r="H26" s="101" t="s">
        <v>17</v>
      </c>
      <c r="I26" s="102"/>
      <c r="J26" s="101" t="s">
        <v>18</v>
      </c>
      <c r="K26" s="102"/>
      <c r="L26" s="17" t="s">
        <v>19</v>
      </c>
      <c r="M26" s="106" t="s">
        <v>20</v>
      </c>
      <c r="N26" s="102"/>
      <c r="O26" s="99" t="s">
        <v>98</v>
      </c>
      <c r="P26" s="100"/>
      <c r="Q26" s="20" t="s">
        <v>7</v>
      </c>
      <c r="R26" s="32" t="s">
        <v>39</v>
      </c>
      <c r="S26" s="33" t="s">
        <v>211</v>
      </c>
    </row>
    <row r="27" spans="1:19" s="11" customFormat="1" ht="12.75">
      <c r="A27" s="11">
        <v>3</v>
      </c>
      <c r="B27" s="80" t="s">
        <v>11</v>
      </c>
      <c r="C27" s="81">
        <v>796</v>
      </c>
      <c r="D27" s="82">
        <v>728</v>
      </c>
      <c r="E27" s="82">
        <v>774</v>
      </c>
      <c r="F27" s="81">
        <f aca="true" t="shared" si="5" ref="F27:F32">SUM(C27:E27)</f>
        <v>2298</v>
      </c>
      <c r="G27" s="82">
        <v>3</v>
      </c>
      <c r="H27" s="83">
        <v>160</v>
      </c>
      <c r="I27" s="84">
        <v>0</v>
      </c>
      <c r="J27" s="85">
        <v>134</v>
      </c>
      <c r="K27" s="86">
        <v>0</v>
      </c>
      <c r="L27" s="82">
        <v>0</v>
      </c>
      <c r="M27" s="81">
        <v>796</v>
      </c>
      <c r="N27" s="86">
        <v>0</v>
      </c>
      <c r="O27" s="87">
        <v>386</v>
      </c>
      <c r="P27" s="87">
        <v>1</v>
      </c>
      <c r="Q27" s="82">
        <f aca="true" t="shared" si="6" ref="Q27:Q32">G27+I27+K27+L27+N27+P27</f>
        <v>4</v>
      </c>
      <c r="R27" s="82">
        <f>R16+Q27</f>
        <v>20</v>
      </c>
      <c r="S27" s="82">
        <f>F4+F16+F27</f>
        <v>7282</v>
      </c>
    </row>
    <row r="28" spans="1:19" s="11" customFormat="1" ht="12.75">
      <c r="A28" s="11">
        <v>9</v>
      </c>
      <c r="B28" s="80" t="s">
        <v>9</v>
      </c>
      <c r="C28" s="81">
        <v>750</v>
      </c>
      <c r="D28" s="82">
        <v>769</v>
      </c>
      <c r="E28" s="82">
        <v>761</v>
      </c>
      <c r="F28" s="81">
        <f t="shared" si="5"/>
        <v>2280</v>
      </c>
      <c r="G28" s="82">
        <v>2</v>
      </c>
      <c r="H28" s="83">
        <v>159</v>
      </c>
      <c r="I28" s="84">
        <v>0</v>
      </c>
      <c r="J28" s="85">
        <v>142</v>
      </c>
      <c r="K28" s="86">
        <v>0</v>
      </c>
      <c r="L28" s="82">
        <v>0</v>
      </c>
      <c r="M28" s="81">
        <v>769</v>
      </c>
      <c r="N28" s="86">
        <v>0</v>
      </c>
      <c r="O28" s="87">
        <v>333</v>
      </c>
      <c r="P28" s="87">
        <v>0</v>
      </c>
      <c r="Q28" s="82">
        <f t="shared" si="6"/>
        <v>2</v>
      </c>
      <c r="R28" s="82">
        <f>R18+Q28</f>
        <v>16</v>
      </c>
      <c r="S28" s="82">
        <f>F5+F18+F28</f>
        <v>7342</v>
      </c>
    </row>
    <row r="29" spans="1:19" s="11" customFormat="1" ht="12.75">
      <c r="A29" s="11">
        <v>2</v>
      </c>
      <c r="B29" s="80" t="s">
        <v>40</v>
      </c>
      <c r="C29" s="81">
        <v>767</v>
      </c>
      <c r="D29" s="82">
        <v>770</v>
      </c>
      <c r="E29" s="82">
        <v>800</v>
      </c>
      <c r="F29" s="81">
        <f t="shared" si="5"/>
        <v>2337</v>
      </c>
      <c r="G29" s="82">
        <v>5</v>
      </c>
      <c r="H29" s="83">
        <v>166</v>
      </c>
      <c r="I29" s="84">
        <v>0</v>
      </c>
      <c r="J29" s="85">
        <v>159</v>
      </c>
      <c r="K29" s="86">
        <v>0</v>
      </c>
      <c r="L29" s="82">
        <v>0</v>
      </c>
      <c r="M29" s="81">
        <v>800</v>
      </c>
      <c r="N29" s="86">
        <v>0</v>
      </c>
      <c r="O29" s="87">
        <v>320</v>
      </c>
      <c r="P29" s="87">
        <v>0</v>
      </c>
      <c r="Q29" s="82">
        <f t="shared" si="6"/>
        <v>5</v>
      </c>
      <c r="R29" s="82">
        <f>Q29+R15</f>
        <v>14</v>
      </c>
      <c r="S29" s="82">
        <f>F6+F15+F29</f>
        <v>7122</v>
      </c>
    </row>
    <row r="30" spans="1:19" ht="12.75">
      <c r="A30" s="9">
        <v>10</v>
      </c>
      <c r="B30" s="4" t="s">
        <v>10</v>
      </c>
      <c r="C30" s="12">
        <v>740</v>
      </c>
      <c r="D30" s="13">
        <v>889</v>
      </c>
      <c r="E30" s="13">
        <v>801</v>
      </c>
      <c r="F30" s="12">
        <f t="shared" si="5"/>
        <v>2430</v>
      </c>
      <c r="G30" s="13">
        <v>6</v>
      </c>
      <c r="H30" s="16">
        <v>167</v>
      </c>
      <c r="I30" s="22">
        <v>0</v>
      </c>
      <c r="J30" s="23">
        <v>185</v>
      </c>
      <c r="K30" s="21">
        <v>1</v>
      </c>
      <c r="L30" s="13">
        <v>0</v>
      </c>
      <c r="M30" s="12">
        <v>889</v>
      </c>
      <c r="N30" s="21">
        <v>1</v>
      </c>
      <c r="O30" s="37">
        <v>352</v>
      </c>
      <c r="P30" s="37">
        <v>0</v>
      </c>
      <c r="Q30" s="13">
        <f t="shared" si="6"/>
        <v>8</v>
      </c>
      <c r="R30" s="13">
        <f>R19+Q30</f>
        <v>14</v>
      </c>
      <c r="S30" s="79">
        <f>F7+F19+F30</f>
        <v>7081</v>
      </c>
    </row>
    <row r="31" spans="1:19" ht="12.75">
      <c r="A31" s="4">
        <v>11</v>
      </c>
      <c r="B31" s="4" t="s">
        <v>38</v>
      </c>
      <c r="C31" s="13">
        <v>795</v>
      </c>
      <c r="D31" s="13">
        <v>716</v>
      </c>
      <c r="E31" s="13">
        <v>791</v>
      </c>
      <c r="F31" s="13">
        <f t="shared" si="5"/>
        <v>2302</v>
      </c>
      <c r="G31" s="13">
        <v>4</v>
      </c>
      <c r="H31" s="13">
        <v>206</v>
      </c>
      <c r="I31" s="13">
        <v>1</v>
      </c>
      <c r="J31" s="13">
        <v>131</v>
      </c>
      <c r="K31" s="13">
        <v>0</v>
      </c>
      <c r="L31" s="13">
        <v>1</v>
      </c>
      <c r="M31" s="13">
        <v>795</v>
      </c>
      <c r="N31" s="13">
        <v>0</v>
      </c>
      <c r="O31" s="13">
        <v>362</v>
      </c>
      <c r="P31" s="13">
        <v>0</v>
      </c>
      <c r="Q31" s="13">
        <f t="shared" si="6"/>
        <v>6</v>
      </c>
      <c r="R31" s="13">
        <f>R20+Q31</f>
        <v>9</v>
      </c>
      <c r="S31" s="79">
        <f>F8+F20+F31</f>
        <v>6488</v>
      </c>
    </row>
    <row r="32" spans="1:19" s="9" customFormat="1" ht="12.75">
      <c r="A32" s="2">
        <v>8</v>
      </c>
      <c r="B32" s="3" t="s">
        <v>41</v>
      </c>
      <c r="C32" s="14">
        <v>697</v>
      </c>
      <c r="D32" s="15">
        <v>717</v>
      </c>
      <c r="E32" s="15">
        <v>756</v>
      </c>
      <c r="F32" s="14">
        <f t="shared" si="5"/>
        <v>2170</v>
      </c>
      <c r="G32" s="15">
        <v>1</v>
      </c>
      <c r="H32" s="14">
        <v>192</v>
      </c>
      <c r="I32" s="89">
        <v>0</v>
      </c>
      <c r="J32" s="29" t="s">
        <v>131</v>
      </c>
      <c r="K32" s="88">
        <v>0</v>
      </c>
      <c r="L32" s="15">
        <v>0</v>
      </c>
      <c r="M32" s="14">
        <v>756</v>
      </c>
      <c r="N32" s="88">
        <v>0</v>
      </c>
      <c r="O32" s="39">
        <v>272</v>
      </c>
      <c r="P32" s="39">
        <v>0</v>
      </c>
      <c r="Q32" s="15">
        <f t="shared" si="6"/>
        <v>1</v>
      </c>
      <c r="R32" s="15">
        <f>R17+Q32</f>
        <v>5</v>
      </c>
      <c r="S32" s="90">
        <f>F9+F17+F32</f>
        <v>6218</v>
      </c>
    </row>
    <row r="34" ht="12.75">
      <c r="B34" t="s">
        <v>212</v>
      </c>
    </row>
  </sheetData>
  <mergeCells count="12">
    <mergeCell ref="H26:I26"/>
    <mergeCell ref="J26:K26"/>
    <mergeCell ref="M26:N26"/>
    <mergeCell ref="O26:P26"/>
    <mergeCell ref="O3:P3"/>
    <mergeCell ref="O14:P14"/>
    <mergeCell ref="M3:N3"/>
    <mergeCell ref="M14:N14"/>
    <mergeCell ref="H3:I3"/>
    <mergeCell ref="H14:I14"/>
    <mergeCell ref="J3:K3"/>
    <mergeCell ref="J14:K1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22">
      <selection activeCell="E20" sqref="E20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5" width="6.140625" style="12" bestFit="1" customWidth="1"/>
    <col min="6" max="6" width="7.140625" style="12" bestFit="1" customWidth="1"/>
    <col min="7" max="7" width="7.421875" style="12" customWidth="1"/>
    <col min="8" max="8" width="6.28125" style="12" customWidth="1"/>
    <col min="9" max="9" width="4.28125" style="12" customWidth="1"/>
    <col min="10" max="10" width="6.140625" style="12" customWidth="1"/>
    <col min="11" max="11" width="4.28125" style="12" customWidth="1"/>
    <col min="12" max="13" width="6.7109375" style="12" customWidth="1"/>
    <col min="14" max="14" width="4.00390625" style="12" customWidth="1"/>
    <col min="15" max="15" width="11.57421875" style="12" customWidth="1"/>
    <col min="16" max="16" width="5.28125" style="12" customWidth="1"/>
    <col min="17" max="17" width="8.8515625" style="12" bestFit="1" customWidth="1"/>
  </cols>
  <sheetData>
    <row r="1" ht="12.75">
      <c r="B1" s="11" t="s">
        <v>21</v>
      </c>
    </row>
    <row r="3" spans="1:18" ht="25.5">
      <c r="A3" s="72" t="s">
        <v>0</v>
      </c>
      <c r="B3" s="6" t="s">
        <v>15</v>
      </c>
      <c r="C3" s="31" t="s">
        <v>2</v>
      </c>
      <c r="D3" s="32" t="s">
        <v>5</v>
      </c>
      <c r="E3" s="33" t="s">
        <v>6</v>
      </c>
      <c r="F3" s="34" t="s">
        <v>4</v>
      </c>
      <c r="G3" s="32" t="s">
        <v>16</v>
      </c>
      <c r="H3" s="99" t="s">
        <v>17</v>
      </c>
      <c r="I3" s="100"/>
      <c r="J3" s="99" t="s">
        <v>18</v>
      </c>
      <c r="K3" s="100"/>
      <c r="L3" s="33" t="s">
        <v>19</v>
      </c>
      <c r="M3" s="105" t="s">
        <v>20</v>
      </c>
      <c r="N3" s="100"/>
      <c r="O3" s="99" t="s">
        <v>98</v>
      </c>
      <c r="P3" s="100"/>
      <c r="Q3" s="33" t="s">
        <v>7</v>
      </c>
      <c r="R3" s="32" t="s">
        <v>39</v>
      </c>
    </row>
    <row r="4" spans="1:18" ht="12.75">
      <c r="A4">
        <v>2</v>
      </c>
      <c r="B4" s="4" t="s">
        <v>14</v>
      </c>
      <c r="C4" s="12">
        <v>724</v>
      </c>
      <c r="D4" s="13">
        <v>671</v>
      </c>
      <c r="E4" s="13">
        <v>693</v>
      </c>
      <c r="F4" s="12">
        <f aca="true" t="shared" si="0" ref="F4:F9">SUM(C4:E4)</f>
        <v>2088</v>
      </c>
      <c r="G4" s="13">
        <v>1</v>
      </c>
      <c r="H4" s="16">
        <v>144</v>
      </c>
      <c r="I4" s="22">
        <v>0</v>
      </c>
      <c r="J4" s="23">
        <v>139</v>
      </c>
      <c r="K4" s="21">
        <v>0</v>
      </c>
      <c r="L4" s="13">
        <v>0</v>
      </c>
      <c r="M4" s="12">
        <v>724</v>
      </c>
      <c r="N4" s="21">
        <v>0</v>
      </c>
      <c r="O4" s="37">
        <v>297</v>
      </c>
      <c r="P4" s="37">
        <v>0</v>
      </c>
      <c r="Q4" s="13">
        <f aca="true" t="shared" si="1" ref="Q4:Q9">G4+I4+K4+L4+N4+P4</f>
        <v>1</v>
      </c>
      <c r="R4" s="13">
        <f aca="true" t="shared" si="2" ref="R4:R9">Q4</f>
        <v>1</v>
      </c>
    </row>
    <row r="5" spans="1:18" ht="12.75">
      <c r="A5">
        <v>3</v>
      </c>
      <c r="B5" s="4" t="s">
        <v>13</v>
      </c>
      <c r="C5" s="12">
        <v>772</v>
      </c>
      <c r="D5" s="13">
        <v>802</v>
      </c>
      <c r="E5" s="13">
        <v>740</v>
      </c>
      <c r="F5" s="12">
        <f t="shared" si="0"/>
        <v>2314</v>
      </c>
      <c r="G5" s="13">
        <v>5</v>
      </c>
      <c r="H5" s="16">
        <v>178</v>
      </c>
      <c r="I5" s="22">
        <v>0</v>
      </c>
      <c r="J5" s="23">
        <v>146</v>
      </c>
      <c r="K5" s="21">
        <v>0</v>
      </c>
      <c r="L5" s="13">
        <v>0</v>
      </c>
      <c r="M5" s="12">
        <v>82</v>
      </c>
      <c r="N5" s="21">
        <v>0</v>
      </c>
      <c r="O5" s="37">
        <v>298</v>
      </c>
      <c r="P5" s="37">
        <v>0</v>
      </c>
      <c r="Q5" s="13">
        <f t="shared" si="1"/>
        <v>5</v>
      </c>
      <c r="R5" s="13">
        <f t="shared" si="2"/>
        <v>5</v>
      </c>
    </row>
    <row r="6" spans="1:18" ht="12.75">
      <c r="A6">
        <v>8</v>
      </c>
      <c r="B6" s="4" t="s">
        <v>8</v>
      </c>
      <c r="C6" s="12">
        <v>857</v>
      </c>
      <c r="D6" s="13">
        <v>866</v>
      </c>
      <c r="E6" s="13">
        <v>865</v>
      </c>
      <c r="F6" s="12">
        <f t="shared" si="0"/>
        <v>2588</v>
      </c>
      <c r="G6" s="13">
        <v>6</v>
      </c>
      <c r="H6" s="16">
        <v>181</v>
      </c>
      <c r="I6" s="22">
        <v>1</v>
      </c>
      <c r="J6" s="23">
        <v>170</v>
      </c>
      <c r="K6" s="21">
        <v>1</v>
      </c>
      <c r="L6" s="13">
        <v>1</v>
      </c>
      <c r="M6" s="12">
        <v>866</v>
      </c>
      <c r="N6" s="21">
        <v>1</v>
      </c>
      <c r="O6" s="37">
        <v>375</v>
      </c>
      <c r="P6" s="37">
        <v>0</v>
      </c>
      <c r="Q6" s="13">
        <f t="shared" si="1"/>
        <v>10</v>
      </c>
      <c r="R6" s="13">
        <f t="shared" si="2"/>
        <v>10</v>
      </c>
    </row>
    <row r="7" spans="1:18" ht="12.75">
      <c r="A7">
        <v>9</v>
      </c>
      <c r="B7" s="4" t="s">
        <v>100</v>
      </c>
      <c r="C7" s="12">
        <v>729</v>
      </c>
      <c r="D7" s="13">
        <v>717</v>
      </c>
      <c r="E7" s="13">
        <v>788</v>
      </c>
      <c r="F7" s="12">
        <f t="shared" si="0"/>
        <v>2234</v>
      </c>
      <c r="G7" s="13">
        <v>3</v>
      </c>
      <c r="H7" s="16">
        <v>169</v>
      </c>
      <c r="I7" s="22">
        <v>0</v>
      </c>
      <c r="J7" s="23" t="s">
        <v>131</v>
      </c>
      <c r="K7" s="21">
        <v>0</v>
      </c>
      <c r="L7" s="13">
        <v>0</v>
      </c>
      <c r="M7" s="12">
        <v>788</v>
      </c>
      <c r="N7" s="21">
        <v>0</v>
      </c>
      <c r="O7" s="37">
        <v>263</v>
      </c>
      <c r="P7" s="37">
        <v>0</v>
      </c>
      <c r="Q7" s="13">
        <f t="shared" si="1"/>
        <v>3</v>
      </c>
      <c r="R7" s="13">
        <f t="shared" si="2"/>
        <v>3</v>
      </c>
    </row>
    <row r="8" spans="1:18" s="9" customFormat="1" ht="12.75">
      <c r="A8" s="9">
        <v>10</v>
      </c>
      <c r="B8" s="4" t="s">
        <v>101</v>
      </c>
      <c r="C8" s="12">
        <v>716</v>
      </c>
      <c r="D8" s="13">
        <v>770</v>
      </c>
      <c r="E8" s="13">
        <v>716</v>
      </c>
      <c r="F8" s="12">
        <f t="shared" si="0"/>
        <v>2202</v>
      </c>
      <c r="G8" s="13">
        <v>2</v>
      </c>
      <c r="H8" s="16">
        <v>136</v>
      </c>
      <c r="I8" s="22">
        <v>0</v>
      </c>
      <c r="J8" s="23">
        <v>149</v>
      </c>
      <c r="K8" s="21">
        <v>0</v>
      </c>
      <c r="L8" s="13">
        <v>0</v>
      </c>
      <c r="M8" s="12">
        <v>770</v>
      </c>
      <c r="N8" s="21">
        <v>0</v>
      </c>
      <c r="O8" s="37">
        <v>321</v>
      </c>
      <c r="P8" s="37">
        <v>0</v>
      </c>
      <c r="Q8" s="13">
        <f t="shared" si="1"/>
        <v>2</v>
      </c>
      <c r="R8" s="13">
        <f t="shared" si="2"/>
        <v>2</v>
      </c>
    </row>
    <row r="9" spans="1:18" ht="12.75">
      <c r="A9" s="73">
        <v>11</v>
      </c>
      <c r="B9" s="3" t="s">
        <v>12</v>
      </c>
      <c r="C9" s="15">
        <v>741</v>
      </c>
      <c r="D9" s="15">
        <v>721</v>
      </c>
      <c r="E9" s="15">
        <v>796</v>
      </c>
      <c r="F9" s="14">
        <f t="shared" si="0"/>
        <v>2258</v>
      </c>
      <c r="G9" s="15">
        <v>4</v>
      </c>
      <c r="H9" s="14">
        <v>180</v>
      </c>
      <c r="I9" s="25">
        <v>0</v>
      </c>
      <c r="J9" s="28">
        <v>147</v>
      </c>
      <c r="K9" s="26">
        <v>0</v>
      </c>
      <c r="L9" s="15">
        <v>0</v>
      </c>
      <c r="M9" s="14">
        <v>796</v>
      </c>
      <c r="N9" s="26">
        <v>0</v>
      </c>
      <c r="O9" s="39">
        <v>395</v>
      </c>
      <c r="P9" s="39">
        <v>1</v>
      </c>
      <c r="Q9" s="15">
        <f t="shared" si="1"/>
        <v>5</v>
      </c>
      <c r="R9" s="15">
        <f t="shared" si="2"/>
        <v>5</v>
      </c>
    </row>
    <row r="10" spans="1:18" ht="12.75">
      <c r="A10" s="9"/>
      <c r="B10" s="9"/>
      <c r="C10" s="16"/>
      <c r="D10" s="16"/>
      <c r="E10" s="16"/>
      <c r="F10" s="19"/>
      <c r="G10" s="16"/>
      <c r="H10" s="16"/>
      <c r="J10" s="16"/>
      <c r="K10" s="16"/>
      <c r="L10" s="16"/>
      <c r="N10" s="16"/>
      <c r="O10" s="16"/>
      <c r="P10" s="16"/>
      <c r="Q10" s="16"/>
      <c r="R10" s="9"/>
    </row>
    <row r="11" spans="2:17" ht="12.75">
      <c r="B11" s="9"/>
      <c r="D11" s="16"/>
      <c r="E11" s="16"/>
      <c r="F11" s="19"/>
      <c r="G11" s="16"/>
      <c r="H11" s="16"/>
      <c r="K11" s="16"/>
      <c r="N11" s="16"/>
      <c r="O11" s="16"/>
      <c r="P11" s="16"/>
      <c r="Q11" s="16"/>
    </row>
    <row r="12" spans="2:17" ht="12.75">
      <c r="B12" s="9"/>
      <c r="D12" s="16"/>
      <c r="E12" s="16"/>
      <c r="F12" s="19"/>
      <c r="G12" s="16"/>
      <c r="H12" s="16"/>
      <c r="K12" s="16"/>
      <c r="N12" s="16"/>
      <c r="O12" s="16"/>
      <c r="P12" s="16"/>
      <c r="Q12" s="16"/>
    </row>
    <row r="13" ht="12.75">
      <c r="B13" s="11" t="s">
        <v>22</v>
      </c>
    </row>
    <row r="15" spans="1:18" ht="25.5">
      <c r="A15" s="72" t="s">
        <v>0</v>
      </c>
      <c r="B15" s="6" t="s">
        <v>15</v>
      </c>
      <c r="C15" s="32" t="s">
        <v>2</v>
      </c>
      <c r="D15" s="32" t="s">
        <v>5</v>
      </c>
      <c r="E15" s="33" t="s">
        <v>6</v>
      </c>
      <c r="F15" s="33" t="s">
        <v>4</v>
      </c>
      <c r="G15" s="32" t="s">
        <v>16</v>
      </c>
      <c r="H15" s="99" t="s">
        <v>17</v>
      </c>
      <c r="I15" s="100"/>
      <c r="J15" s="99" t="s">
        <v>18</v>
      </c>
      <c r="K15" s="100"/>
      <c r="L15" s="33" t="s">
        <v>19</v>
      </c>
      <c r="M15" s="99" t="s">
        <v>20</v>
      </c>
      <c r="N15" s="100"/>
      <c r="O15" s="99" t="s">
        <v>98</v>
      </c>
      <c r="P15" s="100"/>
      <c r="Q15" s="33" t="s">
        <v>7</v>
      </c>
      <c r="R15" s="32" t="s">
        <v>39</v>
      </c>
    </row>
    <row r="16" spans="1:18" ht="12.75">
      <c r="A16">
        <v>2</v>
      </c>
      <c r="B16" s="4" t="s">
        <v>14</v>
      </c>
      <c r="C16" s="12">
        <v>707</v>
      </c>
      <c r="D16" s="13">
        <v>711</v>
      </c>
      <c r="E16" s="13">
        <v>824</v>
      </c>
      <c r="F16" s="12">
        <f aca="true" t="shared" si="3" ref="F16:F21">SUM(C16:E16)</f>
        <v>2242</v>
      </c>
      <c r="G16" s="13">
        <v>2</v>
      </c>
      <c r="H16" s="16">
        <v>166</v>
      </c>
      <c r="I16" s="22">
        <v>0</v>
      </c>
      <c r="J16" s="23">
        <v>134</v>
      </c>
      <c r="K16" s="21">
        <v>0</v>
      </c>
      <c r="L16" s="13">
        <v>0</v>
      </c>
      <c r="M16" s="12">
        <v>824</v>
      </c>
      <c r="N16" s="21">
        <v>0</v>
      </c>
      <c r="O16" s="37">
        <v>325</v>
      </c>
      <c r="P16" s="37">
        <v>0</v>
      </c>
      <c r="Q16" s="13">
        <f aca="true" t="shared" si="4" ref="Q16:Q21">G16+I16+K16+L16+N16+P16</f>
        <v>2</v>
      </c>
      <c r="R16" s="13">
        <f aca="true" t="shared" si="5" ref="R16:R21">Q16+Q4</f>
        <v>3</v>
      </c>
    </row>
    <row r="17" spans="1:18" ht="12.75">
      <c r="A17">
        <v>3</v>
      </c>
      <c r="B17" s="4" t="s">
        <v>13</v>
      </c>
      <c r="C17" s="12">
        <v>753</v>
      </c>
      <c r="D17" s="13">
        <v>857</v>
      </c>
      <c r="E17" s="13">
        <v>810</v>
      </c>
      <c r="F17" s="12">
        <f t="shared" si="3"/>
        <v>2420</v>
      </c>
      <c r="G17" s="13">
        <v>4</v>
      </c>
      <c r="H17" s="16">
        <v>189</v>
      </c>
      <c r="I17" s="22">
        <v>0</v>
      </c>
      <c r="J17" s="23">
        <v>138</v>
      </c>
      <c r="K17" s="21">
        <v>0</v>
      </c>
      <c r="L17" s="13">
        <v>0</v>
      </c>
      <c r="M17" s="12">
        <v>875</v>
      </c>
      <c r="N17" s="21">
        <v>0</v>
      </c>
      <c r="O17" s="37">
        <v>335</v>
      </c>
      <c r="P17" s="37">
        <v>0</v>
      </c>
      <c r="Q17" s="13">
        <f t="shared" si="4"/>
        <v>4</v>
      </c>
      <c r="R17" s="13">
        <f t="shared" si="5"/>
        <v>9</v>
      </c>
    </row>
    <row r="18" spans="1:18" s="9" customFormat="1" ht="12.75">
      <c r="A18">
        <v>8</v>
      </c>
      <c r="B18" s="4" t="s">
        <v>8</v>
      </c>
      <c r="C18" s="12">
        <v>980</v>
      </c>
      <c r="D18" s="13">
        <v>954</v>
      </c>
      <c r="E18" s="13">
        <v>875</v>
      </c>
      <c r="F18" s="12">
        <f t="shared" si="3"/>
        <v>2809</v>
      </c>
      <c r="G18" s="13">
        <v>6</v>
      </c>
      <c r="H18" s="16">
        <v>215</v>
      </c>
      <c r="I18" s="22">
        <v>0</v>
      </c>
      <c r="J18" s="23">
        <v>204</v>
      </c>
      <c r="K18" s="21">
        <v>1</v>
      </c>
      <c r="L18" s="13">
        <v>1</v>
      </c>
      <c r="M18" s="12">
        <v>980</v>
      </c>
      <c r="N18" s="21">
        <v>1</v>
      </c>
      <c r="O18" s="13">
        <v>415</v>
      </c>
      <c r="P18" s="37">
        <v>0</v>
      </c>
      <c r="Q18" s="13">
        <f t="shared" si="4"/>
        <v>9</v>
      </c>
      <c r="R18" s="13">
        <f t="shared" si="5"/>
        <v>19</v>
      </c>
    </row>
    <row r="19" spans="1:18" ht="12.75">
      <c r="A19">
        <v>9</v>
      </c>
      <c r="B19" s="4" t="s">
        <v>100</v>
      </c>
      <c r="C19" s="12">
        <v>772</v>
      </c>
      <c r="D19" s="13">
        <v>849</v>
      </c>
      <c r="E19" s="13">
        <v>755</v>
      </c>
      <c r="F19" s="12">
        <f t="shared" si="3"/>
        <v>2376</v>
      </c>
      <c r="G19" s="13">
        <v>3</v>
      </c>
      <c r="H19" s="16">
        <v>192</v>
      </c>
      <c r="I19" s="22">
        <v>0</v>
      </c>
      <c r="J19" s="23">
        <v>102</v>
      </c>
      <c r="K19" s="21">
        <v>0</v>
      </c>
      <c r="L19" s="13">
        <v>0</v>
      </c>
      <c r="M19" s="12">
        <v>849</v>
      </c>
      <c r="N19" s="21">
        <v>0</v>
      </c>
      <c r="O19" s="37">
        <v>378</v>
      </c>
      <c r="P19" s="37">
        <v>0</v>
      </c>
      <c r="Q19" s="13">
        <f t="shared" si="4"/>
        <v>3</v>
      </c>
      <c r="R19" s="13">
        <f t="shared" si="5"/>
        <v>6</v>
      </c>
    </row>
    <row r="20" spans="1:18" ht="12.75">
      <c r="A20" s="9">
        <v>10</v>
      </c>
      <c r="B20" s="4" t="s">
        <v>101</v>
      </c>
      <c r="C20" s="12">
        <v>645</v>
      </c>
      <c r="D20" s="13">
        <v>682</v>
      </c>
      <c r="E20" s="13">
        <v>899</v>
      </c>
      <c r="F20" s="12">
        <f t="shared" si="3"/>
        <v>2226</v>
      </c>
      <c r="G20" s="13">
        <v>1</v>
      </c>
      <c r="H20" s="16">
        <v>220</v>
      </c>
      <c r="I20" s="22">
        <v>1</v>
      </c>
      <c r="J20" s="23">
        <v>128</v>
      </c>
      <c r="K20" s="21">
        <v>0</v>
      </c>
      <c r="L20" s="13">
        <v>0</v>
      </c>
      <c r="M20" s="12">
        <v>899</v>
      </c>
      <c r="N20" s="21">
        <v>0</v>
      </c>
      <c r="O20" s="37">
        <v>325</v>
      </c>
      <c r="P20" s="37">
        <v>0</v>
      </c>
      <c r="Q20" s="13">
        <f t="shared" si="4"/>
        <v>2</v>
      </c>
      <c r="R20" s="13">
        <f t="shared" si="5"/>
        <v>4</v>
      </c>
    </row>
    <row r="21" spans="1:18" ht="12.75">
      <c r="A21" s="70">
        <v>11</v>
      </c>
      <c r="B21" s="3" t="s">
        <v>12</v>
      </c>
      <c r="C21" s="15">
        <v>923</v>
      </c>
      <c r="D21" s="15">
        <v>767</v>
      </c>
      <c r="E21" s="15">
        <v>855</v>
      </c>
      <c r="F21" s="15">
        <f t="shared" si="3"/>
        <v>2545</v>
      </c>
      <c r="G21" s="15">
        <v>5</v>
      </c>
      <c r="H21" s="71">
        <v>170</v>
      </c>
      <c r="I21" s="26">
        <v>0</v>
      </c>
      <c r="J21" s="28">
        <v>204</v>
      </c>
      <c r="K21" s="26">
        <v>1</v>
      </c>
      <c r="L21" s="15">
        <v>0</v>
      </c>
      <c r="M21" s="71">
        <v>923</v>
      </c>
      <c r="N21" s="26">
        <v>0</v>
      </c>
      <c r="O21" s="15">
        <v>451</v>
      </c>
      <c r="P21" s="39">
        <v>1</v>
      </c>
      <c r="Q21" s="15">
        <f t="shared" si="4"/>
        <v>7</v>
      </c>
      <c r="R21" s="15">
        <f t="shared" si="5"/>
        <v>12</v>
      </c>
    </row>
    <row r="22" spans="1:18" ht="12.75">
      <c r="A22" s="9"/>
      <c r="B22" s="9"/>
      <c r="C22" s="16"/>
      <c r="D22" s="16"/>
      <c r="E22" s="16"/>
      <c r="F22" s="19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</row>
    <row r="26" ht="12.75">
      <c r="B26" s="11" t="s">
        <v>23</v>
      </c>
    </row>
    <row r="27" ht="12.75">
      <c r="F27" s="12" t="s">
        <v>97</v>
      </c>
    </row>
    <row r="28" spans="1:19" ht="25.5">
      <c r="A28" s="72" t="s">
        <v>0</v>
      </c>
      <c r="B28" s="6" t="s">
        <v>15</v>
      </c>
      <c r="C28" s="32" t="s">
        <v>2</v>
      </c>
      <c r="D28" s="32" t="s">
        <v>5</v>
      </c>
      <c r="E28" s="33" t="s">
        <v>6</v>
      </c>
      <c r="F28" s="33" t="s">
        <v>4</v>
      </c>
      <c r="G28" s="32" t="s">
        <v>16</v>
      </c>
      <c r="H28" s="99" t="s">
        <v>17</v>
      </c>
      <c r="I28" s="100"/>
      <c r="J28" s="99" t="s">
        <v>18</v>
      </c>
      <c r="K28" s="100"/>
      <c r="L28" s="33" t="s">
        <v>19</v>
      </c>
      <c r="M28" s="99" t="s">
        <v>20</v>
      </c>
      <c r="N28" s="100"/>
      <c r="O28" s="99" t="s">
        <v>98</v>
      </c>
      <c r="P28" s="100"/>
      <c r="Q28" s="33" t="s">
        <v>7</v>
      </c>
      <c r="R28" s="32" t="s">
        <v>39</v>
      </c>
      <c r="S28" s="33" t="s">
        <v>78</v>
      </c>
    </row>
    <row r="29" spans="1:19" s="91" customFormat="1" ht="12.75">
      <c r="A29" s="11">
        <v>1</v>
      </c>
      <c r="B29" s="80" t="s">
        <v>8</v>
      </c>
      <c r="C29" s="81">
        <v>901</v>
      </c>
      <c r="D29" s="82">
        <v>838</v>
      </c>
      <c r="E29" s="82">
        <v>751</v>
      </c>
      <c r="F29" s="81">
        <f aca="true" t="shared" si="6" ref="F29:F34">SUM(C29:E29)</f>
        <v>2490</v>
      </c>
      <c r="G29" s="82">
        <v>6</v>
      </c>
      <c r="H29" s="83">
        <v>188</v>
      </c>
      <c r="I29" s="84">
        <v>0</v>
      </c>
      <c r="J29" s="85">
        <v>181</v>
      </c>
      <c r="K29" s="86">
        <v>1</v>
      </c>
      <c r="L29" s="82">
        <v>0</v>
      </c>
      <c r="M29" s="81">
        <v>901</v>
      </c>
      <c r="N29" s="86">
        <v>1</v>
      </c>
      <c r="O29" s="87">
        <v>340</v>
      </c>
      <c r="P29" s="87">
        <v>0</v>
      </c>
      <c r="Q29" s="82">
        <f aca="true" t="shared" si="7" ref="Q29:Q34">G29+I29+K29+L29+N29+P29</f>
        <v>8</v>
      </c>
      <c r="R29" s="82">
        <f>R18+Q29</f>
        <v>27</v>
      </c>
      <c r="S29" s="82">
        <f>F6+F18+F29</f>
        <v>7887</v>
      </c>
    </row>
    <row r="30" spans="1:19" s="11" customFormat="1" ht="12.75">
      <c r="A30" s="98">
        <v>2</v>
      </c>
      <c r="B30" s="98" t="s">
        <v>12</v>
      </c>
      <c r="C30" s="87">
        <v>875</v>
      </c>
      <c r="D30" s="87">
        <v>758</v>
      </c>
      <c r="E30" s="87">
        <v>799</v>
      </c>
      <c r="F30" s="87">
        <f t="shared" si="6"/>
        <v>2432</v>
      </c>
      <c r="G30" s="87">
        <v>5</v>
      </c>
      <c r="H30" s="87">
        <v>200</v>
      </c>
      <c r="I30" s="87">
        <v>1</v>
      </c>
      <c r="J30" s="87">
        <v>156</v>
      </c>
      <c r="K30" s="87">
        <v>0</v>
      </c>
      <c r="L30" s="87">
        <v>0</v>
      </c>
      <c r="M30" s="87">
        <v>875</v>
      </c>
      <c r="N30" s="87">
        <v>0</v>
      </c>
      <c r="O30" s="87">
        <v>437</v>
      </c>
      <c r="P30" s="87">
        <v>1</v>
      </c>
      <c r="Q30" s="87">
        <f t="shared" si="7"/>
        <v>7</v>
      </c>
      <c r="R30" s="87">
        <f>R21+Q30</f>
        <v>19</v>
      </c>
      <c r="S30" s="87">
        <f>F9+F21+F30</f>
        <v>7235</v>
      </c>
    </row>
    <row r="31" spans="1:19" s="11" customFormat="1" ht="12.75">
      <c r="A31" s="11">
        <v>3</v>
      </c>
      <c r="B31" s="80" t="s">
        <v>13</v>
      </c>
      <c r="C31" s="81">
        <v>793</v>
      </c>
      <c r="D31" s="82">
        <v>758</v>
      </c>
      <c r="E31" s="82">
        <v>764</v>
      </c>
      <c r="F31" s="81">
        <f t="shared" si="6"/>
        <v>2315</v>
      </c>
      <c r="G31" s="82">
        <v>3</v>
      </c>
      <c r="H31" s="83">
        <v>190</v>
      </c>
      <c r="I31" s="95">
        <v>0</v>
      </c>
      <c r="J31" s="97">
        <v>148</v>
      </c>
      <c r="K31" s="96">
        <v>0</v>
      </c>
      <c r="L31" s="82">
        <v>0</v>
      </c>
      <c r="M31" s="81">
        <v>793</v>
      </c>
      <c r="N31" s="96">
        <v>0</v>
      </c>
      <c r="O31" s="87">
        <v>284</v>
      </c>
      <c r="P31" s="87">
        <v>0</v>
      </c>
      <c r="Q31" s="82">
        <f t="shared" si="7"/>
        <v>3</v>
      </c>
      <c r="R31" s="82">
        <f>R17+Q31</f>
        <v>12</v>
      </c>
      <c r="S31" s="82">
        <f>F5+F17+F31</f>
        <v>7049</v>
      </c>
    </row>
    <row r="32" spans="1:19" ht="12.75">
      <c r="A32">
        <v>4</v>
      </c>
      <c r="B32" s="4" t="s">
        <v>100</v>
      </c>
      <c r="C32" s="12">
        <v>768</v>
      </c>
      <c r="D32" s="13">
        <v>742</v>
      </c>
      <c r="E32" s="13">
        <v>728</v>
      </c>
      <c r="F32" s="12">
        <f t="shared" si="6"/>
        <v>2238</v>
      </c>
      <c r="G32" s="13">
        <v>2</v>
      </c>
      <c r="H32" s="16">
        <v>158</v>
      </c>
      <c r="I32" s="22">
        <v>0</v>
      </c>
      <c r="J32" s="23">
        <v>99</v>
      </c>
      <c r="K32" s="21">
        <v>0</v>
      </c>
      <c r="L32" s="13">
        <v>1</v>
      </c>
      <c r="M32" s="12">
        <v>768</v>
      </c>
      <c r="N32" s="21">
        <v>0</v>
      </c>
      <c r="O32" s="37">
        <v>315</v>
      </c>
      <c r="P32" s="37">
        <v>0</v>
      </c>
      <c r="Q32" s="13">
        <f t="shared" si="7"/>
        <v>3</v>
      </c>
      <c r="R32" s="13">
        <f>R19+Q32</f>
        <v>9</v>
      </c>
      <c r="S32" s="13">
        <f>F7+F19+F32</f>
        <v>6848</v>
      </c>
    </row>
    <row r="33" spans="1:19" ht="12.75">
      <c r="A33">
        <v>5</v>
      </c>
      <c r="B33" s="4" t="s">
        <v>14</v>
      </c>
      <c r="C33" s="12">
        <v>766</v>
      </c>
      <c r="D33" s="13">
        <v>746</v>
      </c>
      <c r="E33" s="13">
        <v>824</v>
      </c>
      <c r="F33" s="12">
        <f t="shared" si="6"/>
        <v>2336</v>
      </c>
      <c r="G33" s="13">
        <v>4</v>
      </c>
      <c r="H33" s="16">
        <v>172</v>
      </c>
      <c r="I33" s="22">
        <v>0</v>
      </c>
      <c r="J33" s="23">
        <v>149</v>
      </c>
      <c r="K33" s="21">
        <v>0</v>
      </c>
      <c r="L33" s="13">
        <v>0</v>
      </c>
      <c r="M33" s="12">
        <v>824</v>
      </c>
      <c r="N33" s="21">
        <v>0</v>
      </c>
      <c r="O33" s="37">
        <v>359</v>
      </c>
      <c r="P33" s="37">
        <v>0</v>
      </c>
      <c r="Q33" s="13">
        <f t="shared" si="7"/>
        <v>4</v>
      </c>
      <c r="R33" s="13">
        <f>R16+Q33</f>
        <v>7</v>
      </c>
      <c r="S33" s="13">
        <f>F4+F16+F33</f>
        <v>6666</v>
      </c>
    </row>
    <row r="34" spans="1:19" ht="12.75">
      <c r="A34" s="9">
        <v>6</v>
      </c>
      <c r="B34" s="4" t="s">
        <v>101</v>
      </c>
      <c r="C34" s="12">
        <v>672</v>
      </c>
      <c r="D34" s="13">
        <v>724</v>
      </c>
      <c r="E34" s="13">
        <v>660</v>
      </c>
      <c r="F34" s="12">
        <f t="shared" si="6"/>
        <v>2056</v>
      </c>
      <c r="G34" s="13">
        <v>1</v>
      </c>
      <c r="H34" s="16">
        <v>148</v>
      </c>
      <c r="I34" s="22">
        <v>0</v>
      </c>
      <c r="J34" s="23">
        <v>116</v>
      </c>
      <c r="K34" s="21">
        <v>0</v>
      </c>
      <c r="L34" s="13">
        <v>0</v>
      </c>
      <c r="M34" s="12">
        <v>724</v>
      </c>
      <c r="N34" s="21">
        <v>0</v>
      </c>
      <c r="O34" s="37">
        <v>329</v>
      </c>
      <c r="P34" s="37">
        <v>0</v>
      </c>
      <c r="Q34" s="13">
        <f t="shared" si="7"/>
        <v>1</v>
      </c>
      <c r="R34" s="13">
        <f>Q34+R20</f>
        <v>5</v>
      </c>
      <c r="S34" s="13">
        <f>F8+F20+F34</f>
        <v>6484</v>
      </c>
    </row>
    <row r="35" spans="1:19" ht="12.75">
      <c r="A35" s="9"/>
      <c r="B35" s="9"/>
      <c r="C35" s="16"/>
      <c r="D35" s="16"/>
      <c r="E35" s="16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9"/>
    </row>
    <row r="36" ht="12.75">
      <c r="A36" s="11" t="s">
        <v>220</v>
      </c>
    </row>
  </sheetData>
  <mergeCells count="12">
    <mergeCell ref="O3:P3"/>
    <mergeCell ref="O15:P15"/>
    <mergeCell ref="O28:P28"/>
    <mergeCell ref="M3:N3"/>
    <mergeCell ref="M15:N15"/>
    <mergeCell ref="M28:N28"/>
    <mergeCell ref="H3:I3"/>
    <mergeCell ref="H15:I15"/>
    <mergeCell ref="H28:I28"/>
    <mergeCell ref="J3:K3"/>
    <mergeCell ref="J15:K15"/>
    <mergeCell ref="J28:K28"/>
  </mergeCells>
  <printOptions/>
  <pageMargins left="0.75" right="0.75" top="1" bottom="1" header="0.4921259845" footer="0.492125984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4"/>
  <sheetViews>
    <sheetView workbookViewId="0" topLeftCell="A1">
      <pane ySplit="1" topLeftCell="BM2" activePane="bottomLeft" state="frozen"/>
      <selection pane="topLeft" activeCell="B1" sqref="B1"/>
      <selection pane="bottomLeft" activeCell="A107" sqref="A107:IV107"/>
    </sheetView>
  </sheetViews>
  <sheetFormatPr defaultColWidth="11.421875" defaultRowHeight="12.75"/>
  <cols>
    <col min="1" max="1" width="5.28125" style="16" bestFit="1" customWidth="1"/>
    <col min="2" max="2" width="21.57421875" style="9" customWidth="1"/>
    <col min="3" max="3" width="18.140625" style="9" bestFit="1" customWidth="1"/>
    <col min="4" max="12" width="6.7109375" style="16" bestFit="1" customWidth="1"/>
    <col min="13" max="15" width="6.7109375" style="16" customWidth="1"/>
    <col min="16" max="16" width="8.8515625" style="16" bestFit="1" customWidth="1"/>
    <col min="17" max="17" width="6.140625" style="16" bestFit="1" customWidth="1"/>
    <col min="18" max="18" width="6.28125" style="77" customWidth="1"/>
    <col min="19" max="16384" width="11.421875" style="9" customWidth="1"/>
  </cols>
  <sheetData>
    <row r="1" spans="1:18" s="16" customFormat="1" ht="12.75">
      <c r="A1" s="16" t="s">
        <v>24</v>
      </c>
      <c r="B1" s="16" t="s">
        <v>25</v>
      </c>
      <c r="C1" s="16" t="s">
        <v>15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73</v>
      </c>
      <c r="N1" s="16" t="s">
        <v>74</v>
      </c>
      <c r="O1" s="16" t="s">
        <v>75</v>
      </c>
      <c r="P1" s="16" t="s">
        <v>35</v>
      </c>
      <c r="Q1" s="16" t="s">
        <v>36</v>
      </c>
      <c r="R1" s="77" t="s">
        <v>37</v>
      </c>
    </row>
    <row r="2" spans="2:18" ht="12.75" hidden="1">
      <c r="B2" s="16" t="s">
        <v>68</v>
      </c>
      <c r="C2" s="16" t="s">
        <v>11</v>
      </c>
      <c r="P2" s="16">
        <f>SUM(D2:O2)</f>
        <v>0</v>
      </c>
      <c r="Q2" s="16">
        <f>COUNT(D2:O2)</f>
        <v>0</v>
      </c>
      <c r="R2" s="77" t="e">
        <f aca="true" t="shared" si="0" ref="R2:R30">SUM(P2/Q2)</f>
        <v>#DIV/0!</v>
      </c>
    </row>
    <row r="3" spans="2:18" ht="12.75" hidden="1">
      <c r="B3" s="16"/>
      <c r="C3" s="16"/>
      <c r="P3" s="16">
        <f aca="true" t="shared" si="1" ref="P3:P34">SUM(D3:O3)</f>
        <v>0</v>
      </c>
      <c r="Q3" s="16">
        <f aca="true" t="shared" si="2" ref="Q3:Q34">COUNT(D3:O3)</f>
        <v>0</v>
      </c>
      <c r="R3" s="77" t="e">
        <f t="shared" si="0"/>
        <v>#DIV/0!</v>
      </c>
    </row>
    <row r="4" spans="2:18" ht="12.75" hidden="1">
      <c r="B4" s="16"/>
      <c r="C4" s="16"/>
      <c r="P4" s="16">
        <f t="shared" si="1"/>
        <v>0</v>
      </c>
      <c r="Q4" s="16">
        <f t="shared" si="2"/>
        <v>0</v>
      </c>
      <c r="R4" s="77" t="e">
        <f t="shared" si="0"/>
        <v>#DIV/0!</v>
      </c>
    </row>
    <row r="5" spans="2:18" ht="12.75" hidden="1">
      <c r="B5" s="19"/>
      <c r="C5" s="16"/>
      <c r="P5" s="16">
        <f t="shared" si="1"/>
        <v>0</v>
      </c>
      <c r="Q5" s="16">
        <f t="shared" si="2"/>
        <v>0</v>
      </c>
      <c r="R5" s="77" t="e">
        <f t="shared" si="0"/>
        <v>#DIV/0!</v>
      </c>
    </row>
    <row r="6" spans="2:18" ht="12.75" hidden="1">
      <c r="B6" s="16"/>
      <c r="C6" s="16"/>
      <c r="P6" s="16">
        <f t="shared" si="1"/>
        <v>0</v>
      </c>
      <c r="Q6" s="16">
        <f t="shared" si="2"/>
        <v>0</v>
      </c>
      <c r="R6" s="77" t="e">
        <f t="shared" si="0"/>
        <v>#DIV/0!</v>
      </c>
    </row>
    <row r="7" spans="2:18" ht="12.75" hidden="1">
      <c r="B7" s="16"/>
      <c r="C7" s="16"/>
      <c r="P7" s="16">
        <f t="shared" si="1"/>
        <v>0</v>
      </c>
      <c r="Q7" s="16">
        <f t="shared" si="2"/>
        <v>0</v>
      </c>
      <c r="R7" s="77" t="e">
        <f t="shared" si="0"/>
        <v>#DIV/0!</v>
      </c>
    </row>
    <row r="8" spans="2:18" ht="12.75" hidden="1">
      <c r="B8" s="16"/>
      <c r="C8" s="16"/>
      <c r="P8" s="16">
        <f t="shared" si="1"/>
        <v>0</v>
      </c>
      <c r="Q8" s="16">
        <f t="shared" si="2"/>
        <v>0</v>
      </c>
      <c r="R8" s="77" t="e">
        <f t="shared" si="0"/>
        <v>#DIV/0!</v>
      </c>
    </row>
    <row r="9" spans="2:18" ht="12.75" hidden="1">
      <c r="B9" s="16"/>
      <c r="C9" s="16"/>
      <c r="P9" s="16">
        <f t="shared" si="1"/>
        <v>0</v>
      </c>
      <c r="Q9" s="16">
        <f t="shared" si="2"/>
        <v>0</v>
      </c>
      <c r="R9" s="77" t="e">
        <f t="shared" si="0"/>
        <v>#DIV/0!</v>
      </c>
    </row>
    <row r="10" spans="2:18" ht="12.75" hidden="1">
      <c r="B10" s="75"/>
      <c r="C10" s="16"/>
      <c r="P10" s="16">
        <f t="shared" si="1"/>
        <v>0</v>
      </c>
      <c r="Q10" s="16">
        <f t="shared" si="2"/>
        <v>0</v>
      </c>
      <c r="R10" s="77" t="e">
        <f t="shared" si="0"/>
        <v>#DIV/0!</v>
      </c>
    </row>
    <row r="11" spans="2:18" ht="12.75" hidden="1">
      <c r="B11" s="16"/>
      <c r="C11" s="16"/>
      <c r="P11" s="16">
        <f t="shared" si="1"/>
        <v>0</v>
      </c>
      <c r="Q11" s="16">
        <f t="shared" si="2"/>
        <v>0</v>
      </c>
      <c r="R11" s="77" t="e">
        <f t="shared" si="0"/>
        <v>#DIV/0!</v>
      </c>
    </row>
    <row r="12" spans="2:18" ht="12.75" hidden="1">
      <c r="B12" s="16"/>
      <c r="C12" s="16"/>
      <c r="P12" s="16">
        <f t="shared" si="1"/>
        <v>0</v>
      </c>
      <c r="Q12" s="16">
        <f t="shared" si="2"/>
        <v>0</v>
      </c>
      <c r="R12" s="77" t="e">
        <f t="shared" si="0"/>
        <v>#DIV/0!</v>
      </c>
    </row>
    <row r="13" spans="2:18" ht="12.75" hidden="1">
      <c r="B13" s="16"/>
      <c r="C13" s="16"/>
      <c r="P13" s="16">
        <f t="shared" si="1"/>
        <v>0</v>
      </c>
      <c r="Q13" s="16">
        <f t="shared" si="2"/>
        <v>0</v>
      </c>
      <c r="R13" s="77" t="e">
        <f t="shared" si="0"/>
        <v>#DIV/0!</v>
      </c>
    </row>
    <row r="14" spans="2:18" ht="12.75" hidden="1">
      <c r="B14" s="16"/>
      <c r="C14" s="16"/>
      <c r="P14" s="16">
        <f t="shared" si="1"/>
        <v>0</v>
      </c>
      <c r="Q14" s="16">
        <f t="shared" si="2"/>
        <v>0</v>
      </c>
      <c r="R14" s="77" t="e">
        <f t="shared" si="0"/>
        <v>#DIV/0!</v>
      </c>
    </row>
    <row r="15" spans="2:18" ht="12.75" hidden="1">
      <c r="B15" s="75"/>
      <c r="C15" s="16"/>
      <c r="P15" s="16">
        <f t="shared" si="1"/>
        <v>0</v>
      </c>
      <c r="Q15" s="16">
        <f t="shared" si="2"/>
        <v>0</v>
      </c>
      <c r="R15" s="77" t="e">
        <f t="shared" si="0"/>
        <v>#DIV/0!</v>
      </c>
    </row>
    <row r="16" spans="2:18" ht="12.75" hidden="1">
      <c r="B16" s="75"/>
      <c r="C16" s="16"/>
      <c r="P16" s="16">
        <f t="shared" si="1"/>
        <v>0</v>
      </c>
      <c r="Q16" s="16">
        <f t="shared" si="2"/>
        <v>0</v>
      </c>
      <c r="R16" s="77" t="e">
        <f t="shared" si="0"/>
        <v>#DIV/0!</v>
      </c>
    </row>
    <row r="17" spans="2:18" ht="12.75" hidden="1">
      <c r="B17" s="16"/>
      <c r="C17" s="16"/>
      <c r="P17" s="16">
        <f t="shared" si="1"/>
        <v>0</v>
      </c>
      <c r="Q17" s="16">
        <f t="shared" si="2"/>
        <v>0</v>
      </c>
      <c r="R17" s="77" t="e">
        <f t="shared" si="0"/>
        <v>#DIV/0!</v>
      </c>
    </row>
    <row r="18" spans="2:18" ht="12.75" hidden="1">
      <c r="B18" s="16"/>
      <c r="C18" s="16"/>
      <c r="P18" s="16">
        <f t="shared" si="1"/>
        <v>0</v>
      </c>
      <c r="Q18" s="16">
        <f t="shared" si="2"/>
        <v>0</v>
      </c>
      <c r="R18" s="77" t="e">
        <f t="shared" si="0"/>
        <v>#DIV/0!</v>
      </c>
    </row>
    <row r="19" spans="2:18" ht="12.75" hidden="1">
      <c r="B19" s="75"/>
      <c r="C19" s="16"/>
      <c r="P19" s="16">
        <f t="shared" si="1"/>
        <v>0</v>
      </c>
      <c r="Q19" s="16">
        <f t="shared" si="2"/>
        <v>0</v>
      </c>
      <c r="R19" s="77" t="e">
        <f t="shared" si="0"/>
        <v>#DIV/0!</v>
      </c>
    </row>
    <row r="20" spans="2:18" ht="12.75" hidden="1">
      <c r="B20" s="16"/>
      <c r="C20" s="16"/>
      <c r="P20" s="16">
        <f t="shared" si="1"/>
        <v>0</v>
      </c>
      <c r="Q20" s="16">
        <f t="shared" si="2"/>
        <v>0</v>
      </c>
      <c r="R20" s="77" t="e">
        <f t="shared" si="0"/>
        <v>#DIV/0!</v>
      </c>
    </row>
    <row r="21" spans="2:18" ht="12.75" hidden="1">
      <c r="B21" s="16"/>
      <c r="C21" s="16"/>
      <c r="P21" s="16">
        <f t="shared" si="1"/>
        <v>0</v>
      </c>
      <c r="Q21" s="16">
        <f t="shared" si="2"/>
        <v>0</v>
      </c>
      <c r="R21" s="77" t="e">
        <f t="shared" si="0"/>
        <v>#DIV/0!</v>
      </c>
    </row>
    <row r="22" spans="2:18" ht="12.75" hidden="1">
      <c r="B22" s="16"/>
      <c r="C22" s="16"/>
      <c r="P22" s="16">
        <f t="shared" si="1"/>
        <v>0</v>
      </c>
      <c r="Q22" s="16">
        <f t="shared" si="2"/>
        <v>0</v>
      </c>
      <c r="R22" s="77" t="e">
        <f t="shared" si="0"/>
        <v>#DIV/0!</v>
      </c>
    </row>
    <row r="23" spans="2:18" ht="12.75" hidden="1">
      <c r="B23" s="16"/>
      <c r="C23" s="16"/>
      <c r="P23" s="16">
        <f t="shared" si="1"/>
        <v>0</v>
      </c>
      <c r="Q23" s="16">
        <f t="shared" si="2"/>
        <v>0</v>
      </c>
      <c r="R23" s="77" t="e">
        <f t="shared" si="0"/>
        <v>#DIV/0!</v>
      </c>
    </row>
    <row r="24" spans="2:18" ht="12.75" hidden="1">
      <c r="B24" s="75"/>
      <c r="C24" s="16"/>
      <c r="P24" s="16">
        <f t="shared" si="1"/>
        <v>0</v>
      </c>
      <c r="Q24" s="16">
        <f t="shared" si="2"/>
        <v>0</v>
      </c>
      <c r="R24" s="77" t="e">
        <f t="shared" si="0"/>
        <v>#DIV/0!</v>
      </c>
    </row>
    <row r="25" spans="2:18" ht="12.75" hidden="1">
      <c r="B25" s="16"/>
      <c r="C25" s="16"/>
      <c r="P25" s="16">
        <f t="shared" si="1"/>
        <v>0</v>
      </c>
      <c r="Q25" s="16">
        <f t="shared" si="2"/>
        <v>0</v>
      </c>
      <c r="R25" s="77" t="e">
        <f t="shared" si="0"/>
        <v>#DIV/0!</v>
      </c>
    </row>
    <row r="26" spans="2:18" ht="12.75" hidden="1">
      <c r="B26" s="16"/>
      <c r="C26" s="16"/>
      <c r="P26" s="16">
        <f t="shared" si="1"/>
        <v>0</v>
      </c>
      <c r="Q26" s="16">
        <f t="shared" si="2"/>
        <v>0</v>
      </c>
      <c r="R26" s="77" t="e">
        <f t="shared" si="0"/>
        <v>#DIV/0!</v>
      </c>
    </row>
    <row r="27" spans="2:18" ht="12.75" hidden="1">
      <c r="B27" s="16"/>
      <c r="C27" s="16"/>
      <c r="P27" s="16">
        <f t="shared" si="1"/>
        <v>0</v>
      </c>
      <c r="Q27" s="16">
        <f t="shared" si="2"/>
        <v>0</v>
      </c>
      <c r="R27" s="77" t="e">
        <f t="shared" si="0"/>
        <v>#DIV/0!</v>
      </c>
    </row>
    <row r="28" spans="2:18" ht="12.75" hidden="1">
      <c r="B28" s="16"/>
      <c r="C28" s="16"/>
      <c r="P28" s="16">
        <f t="shared" si="1"/>
        <v>0</v>
      </c>
      <c r="Q28" s="16">
        <f t="shared" si="2"/>
        <v>0</v>
      </c>
      <c r="R28" s="77" t="e">
        <f t="shared" si="0"/>
        <v>#DIV/0!</v>
      </c>
    </row>
    <row r="29" spans="2:18" ht="12.75" hidden="1">
      <c r="B29" s="16"/>
      <c r="C29" s="16"/>
      <c r="P29" s="16">
        <f t="shared" si="1"/>
        <v>0</v>
      </c>
      <c r="Q29" s="16">
        <f t="shared" si="2"/>
        <v>0</v>
      </c>
      <c r="R29" s="77" t="e">
        <f t="shared" si="0"/>
        <v>#DIV/0!</v>
      </c>
    </row>
    <row r="30" spans="2:18" ht="12.75" hidden="1">
      <c r="B30" s="19"/>
      <c r="C30" s="16"/>
      <c r="P30" s="16">
        <f t="shared" si="1"/>
        <v>0</v>
      </c>
      <c r="Q30" s="16">
        <f t="shared" si="2"/>
        <v>0</v>
      </c>
      <c r="R30" s="77" t="e">
        <f t="shared" si="0"/>
        <v>#DIV/0!</v>
      </c>
    </row>
    <row r="31" spans="2:18" ht="12.75" hidden="1">
      <c r="B31" s="16"/>
      <c r="C31" s="16"/>
      <c r="P31" s="16">
        <f t="shared" si="1"/>
        <v>0</v>
      </c>
      <c r="Q31" s="16">
        <f t="shared" si="2"/>
        <v>0</v>
      </c>
      <c r="R31" s="77" t="e">
        <f>P31/Q31</f>
        <v>#DIV/0!</v>
      </c>
    </row>
    <row r="32" spans="2:18" ht="12.75" hidden="1">
      <c r="B32" s="16"/>
      <c r="C32" s="16"/>
      <c r="P32" s="16">
        <f t="shared" si="1"/>
        <v>0</v>
      </c>
      <c r="Q32" s="16">
        <f t="shared" si="2"/>
        <v>0</v>
      </c>
      <c r="R32" s="77" t="e">
        <f aca="true" t="shared" si="3" ref="R32:R40">SUM(P32/Q32)</f>
        <v>#DIV/0!</v>
      </c>
    </row>
    <row r="33" spans="2:18" ht="12.75" hidden="1">
      <c r="B33" s="16"/>
      <c r="C33" s="16"/>
      <c r="P33" s="16">
        <f t="shared" si="1"/>
        <v>0</v>
      </c>
      <c r="Q33" s="16">
        <f t="shared" si="2"/>
        <v>0</v>
      </c>
      <c r="R33" s="77" t="e">
        <f t="shared" si="3"/>
        <v>#DIV/0!</v>
      </c>
    </row>
    <row r="34" spans="2:18" ht="12.75" hidden="1">
      <c r="B34" s="16"/>
      <c r="C34" s="16"/>
      <c r="P34" s="16">
        <f t="shared" si="1"/>
        <v>0</v>
      </c>
      <c r="Q34" s="16">
        <f t="shared" si="2"/>
        <v>0</v>
      </c>
      <c r="R34" s="77" t="e">
        <f t="shared" si="3"/>
        <v>#DIV/0!</v>
      </c>
    </row>
    <row r="35" spans="2:18" ht="12.75" hidden="1">
      <c r="B35" s="16"/>
      <c r="C35" s="16"/>
      <c r="P35" s="16">
        <f aca="true" t="shared" si="4" ref="P35:P66">SUM(D35:O35)</f>
        <v>0</v>
      </c>
      <c r="Q35" s="16">
        <f aca="true" t="shared" si="5" ref="Q35:Q66">COUNT(D35:O35)</f>
        <v>0</v>
      </c>
      <c r="R35" s="77" t="e">
        <f t="shared" si="3"/>
        <v>#DIV/0!</v>
      </c>
    </row>
    <row r="36" spans="2:18" ht="12.75" hidden="1">
      <c r="B36" s="16"/>
      <c r="C36" s="16"/>
      <c r="P36" s="16">
        <f t="shared" si="4"/>
        <v>0</v>
      </c>
      <c r="Q36" s="16">
        <f t="shared" si="5"/>
        <v>0</v>
      </c>
      <c r="R36" s="77" t="e">
        <f t="shared" si="3"/>
        <v>#DIV/0!</v>
      </c>
    </row>
    <row r="37" spans="2:18" ht="12.75" hidden="1">
      <c r="B37" s="16"/>
      <c r="C37" s="16"/>
      <c r="P37" s="16">
        <f t="shared" si="4"/>
        <v>0</v>
      </c>
      <c r="Q37" s="16">
        <f t="shared" si="5"/>
        <v>0</v>
      </c>
      <c r="R37" s="77" t="e">
        <f t="shared" si="3"/>
        <v>#DIV/0!</v>
      </c>
    </row>
    <row r="38" spans="2:18" ht="12.75" hidden="1">
      <c r="B38" s="16"/>
      <c r="C38" s="16"/>
      <c r="P38" s="16">
        <f t="shared" si="4"/>
        <v>0</v>
      </c>
      <c r="Q38" s="16">
        <f t="shared" si="5"/>
        <v>0</v>
      </c>
      <c r="R38" s="77" t="e">
        <f t="shared" si="3"/>
        <v>#DIV/0!</v>
      </c>
    </row>
    <row r="39" spans="2:18" ht="12.75" hidden="1">
      <c r="B39" s="16"/>
      <c r="C39" s="16"/>
      <c r="P39" s="16">
        <f t="shared" si="4"/>
        <v>0</v>
      </c>
      <c r="Q39" s="16">
        <f t="shared" si="5"/>
        <v>0</v>
      </c>
      <c r="R39" s="77" t="e">
        <f t="shared" si="3"/>
        <v>#DIV/0!</v>
      </c>
    </row>
    <row r="40" spans="2:18" ht="12.75" hidden="1">
      <c r="B40" s="16"/>
      <c r="C40" s="16"/>
      <c r="P40" s="16">
        <f t="shared" si="4"/>
        <v>0</v>
      </c>
      <c r="Q40" s="16">
        <f t="shared" si="5"/>
        <v>0</v>
      </c>
      <c r="R40" s="77" t="e">
        <f t="shared" si="3"/>
        <v>#DIV/0!</v>
      </c>
    </row>
    <row r="41" spans="2:18" ht="12.75" hidden="1">
      <c r="B41" s="19"/>
      <c r="C41" s="19"/>
      <c r="P41" s="16">
        <f t="shared" si="4"/>
        <v>0</v>
      </c>
      <c r="Q41" s="16">
        <f t="shared" si="5"/>
        <v>0</v>
      </c>
      <c r="R41" s="77" t="e">
        <f>P41/Q41</f>
        <v>#DIV/0!</v>
      </c>
    </row>
    <row r="42" spans="2:18" ht="12.75" hidden="1">
      <c r="B42" s="16"/>
      <c r="C42" s="16"/>
      <c r="P42" s="16">
        <f t="shared" si="4"/>
        <v>0</v>
      </c>
      <c r="Q42" s="16">
        <f t="shared" si="5"/>
        <v>0</v>
      </c>
      <c r="R42" s="77" t="e">
        <f>SUM(P42/Q42)</f>
        <v>#DIV/0!</v>
      </c>
    </row>
    <row r="43" spans="2:18" ht="12.75" hidden="1">
      <c r="B43" s="16"/>
      <c r="C43" s="16"/>
      <c r="P43" s="16">
        <f t="shared" si="4"/>
        <v>0</v>
      </c>
      <c r="Q43" s="16">
        <f t="shared" si="5"/>
        <v>0</v>
      </c>
      <c r="R43" s="77" t="e">
        <f>SUM(P43/Q43)</f>
        <v>#DIV/0!</v>
      </c>
    </row>
    <row r="44" spans="2:18" ht="12.75" hidden="1">
      <c r="B44" s="16"/>
      <c r="C44" s="16"/>
      <c r="P44" s="16">
        <f t="shared" si="4"/>
        <v>0</v>
      </c>
      <c r="Q44" s="16">
        <f t="shared" si="5"/>
        <v>0</v>
      </c>
      <c r="R44" s="77" t="e">
        <f>SUM(P44/Q44)</f>
        <v>#DIV/0!</v>
      </c>
    </row>
    <row r="45" spans="2:18" ht="12.75" hidden="1">
      <c r="B45" s="19"/>
      <c r="C45" s="19"/>
      <c r="P45" s="16">
        <f t="shared" si="4"/>
        <v>0</v>
      </c>
      <c r="Q45" s="16">
        <f t="shared" si="5"/>
        <v>0</v>
      </c>
      <c r="R45" s="77" t="e">
        <f>P45/Q45</f>
        <v>#DIV/0!</v>
      </c>
    </row>
    <row r="46" spans="2:18" ht="12.75" hidden="1">
      <c r="B46" s="16"/>
      <c r="C46" s="16"/>
      <c r="P46" s="16">
        <f t="shared" si="4"/>
        <v>0</v>
      </c>
      <c r="Q46" s="16">
        <f t="shared" si="5"/>
        <v>0</v>
      </c>
      <c r="R46" s="77" t="e">
        <f aca="true" t="shared" si="6" ref="R46:R71">SUM(P46/Q46)</f>
        <v>#DIV/0!</v>
      </c>
    </row>
    <row r="47" spans="2:18" ht="12.75" hidden="1">
      <c r="B47" s="16"/>
      <c r="C47" s="16"/>
      <c r="P47" s="16">
        <f t="shared" si="4"/>
        <v>0</v>
      </c>
      <c r="Q47" s="16">
        <f t="shared" si="5"/>
        <v>0</v>
      </c>
      <c r="R47" s="77" t="e">
        <f t="shared" si="6"/>
        <v>#DIV/0!</v>
      </c>
    </row>
    <row r="48" spans="2:18" ht="12.75" hidden="1">
      <c r="B48" s="16"/>
      <c r="C48" s="16"/>
      <c r="P48" s="16">
        <f t="shared" si="4"/>
        <v>0</v>
      </c>
      <c r="Q48" s="16">
        <f t="shared" si="5"/>
        <v>0</v>
      </c>
      <c r="R48" s="77" t="e">
        <f t="shared" si="6"/>
        <v>#DIV/0!</v>
      </c>
    </row>
    <row r="49" spans="2:18" ht="12.75" hidden="1">
      <c r="B49" s="16"/>
      <c r="C49" s="16"/>
      <c r="P49" s="16">
        <f t="shared" si="4"/>
        <v>0</v>
      </c>
      <c r="Q49" s="16">
        <f t="shared" si="5"/>
        <v>0</v>
      </c>
      <c r="R49" s="77" t="e">
        <f t="shared" si="6"/>
        <v>#DIV/0!</v>
      </c>
    </row>
    <row r="50" spans="2:18" ht="12.75" hidden="1">
      <c r="B50" s="16"/>
      <c r="C50" s="16"/>
      <c r="P50" s="16">
        <f t="shared" si="4"/>
        <v>0</v>
      </c>
      <c r="Q50" s="16">
        <f t="shared" si="5"/>
        <v>0</v>
      </c>
      <c r="R50" s="77" t="e">
        <f t="shared" si="6"/>
        <v>#DIV/0!</v>
      </c>
    </row>
    <row r="51" spans="2:18" ht="12.75" hidden="1">
      <c r="B51" s="16"/>
      <c r="C51" s="16"/>
      <c r="P51" s="16">
        <f t="shared" si="4"/>
        <v>0</v>
      </c>
      <c r="Q51" s="16">
        <f t="shared" si="5"/>
        <v>0</v>
      </c>
      <c r="R51" s="77" t="e">
        <f t="shared" si="6"/>
        <v>#DIV/0!</v>
      </c>
    </row>
    <row r="52" spans="2:18" ht="12.75" hidden="1">
      <c r="B52" s="16"/>
      <c r="C52" s="16"/>
      <c r="P52" s="16">
        <f t="shared" si="4"/>
        <v>0</v>
      </c>
      <c r="Q52" s="16">
        <f t="shared" si="5"/>
        <v>0</v>
      </c>
      <c r="R52" s="77" t="e">
        <f t="shared" si="6"/>
        <v>#DIV/0!</v>
      </c>
    </row>
    <row r="53" spans="2:18" ht="12.75" hidden="1">
      <c r="B53" s="16"/>
      <c r="C53" s="16"/>
      <c r="P53" s="16">
        <f t="shared" si="4"/>
        <v>0</v>
      </c>
      <c r="Q53" s="16">
        <f t="shared" si="5"/>
        <v>0</v>
      </c>
      <c r="R53" s="77" t="e">
        <f t="shared" si="6"/>
        <v>#DIV/0!</v>
      </c>
    </row>
    <row r="54" spans="2:18" ht="12.75" hidden="1">
      <c r="B54" s="16"/>
      <c r="C54" s="16"/>
      <c r="P54" s="16">
        <f t="shared" si="4"/>
        <v>0</v>
      </c>
      <c r="Q54" s="16">
        <f t="shared" si="5"/>
        <v>0</v>
      </c>
      <c r="R54" s="77" t="e">
        <f t="shared" si="6"/>
        <v>#DIV/0!</v>
      </c>
    </row>
    <row r="55" spans="2:18" ht="12.75" hidden="1">
      <c r="B55" s="16"/>
      <c r="C55" s="16"/>
      <c r="P55" s="16">
        <f t="shared" si="4"/>
        <v>0</v>
      </c>
      <c r="Q55" s="16">
        <f t="shared" si="5"/>
        <v>0</v>
      </c>
      <c r="R55" s="77" t="e">
        <f t="shared" si="6"/>
        <v>#DIV/0!</v>
      </c>
    </row>
    <row r="56" spans="2:18" ht="12.75" hidden="1">
      <c r="B56" s="16"/>
      <c r="C56" s="16"/>
      <c r="P56" s="16">
        <f t="shared" si="4"/>
        <v>0</v>
      </c>
      <c r="Q56" s="16">
        <f t="shared" si="5"/>
        <v>0</v>
      </c>
      <c r="R56" s="77" t="e">
        <f t="shared" si="6"/>
        <v>#DIV/0!</v>
      </c>
    </row>
    <row r="57" spans="2:18" ht="12.75" hidden="1">
      <c r="B57" s="16"/>
      <c r="C57" s="16"/>
      <c r="P57" s="16">
        <f t="shared" si="4"/>
        <v>0</v>
      </c>
      <c r="Q57" s="16">
        <f t="shared" si="5"/>
        <v>0</v>
      </c>
      <c r="R57" s="77" t="e">
        <f t="shared" si="6"/>
        <v>#DIV/0!</v>
      </c>
    </row>
    <row r="58" spans="2:18" ht="12.75" hidden="1">
      <c r="B58" s="16"/>
      <c r="C58" s="16"/>
      <c r="P58" s="16">
        <f t="shared" si="4"/>
        <v>0</v>
      </c>
      <c r="Q58" s="16">
        <f t="shared" si="5"/>
        <v>0</v>
      </c>
      <c r="R58" s="77" t="e">
        <f t="shared" si="6"/>
        <v>#DIV/0!</v>
      </c>
    </row>
    <row r="59" spans="2:18" ht="12.75" hidden="1">
      <c r="B59" s="75"/>
      <c r="C59" s="16"/>
      <c r="P59" s="16">
        <f t="shared" si="4"/>
        <v>0</v>
      </c>
      <c r="Q59" s="16">
        <f t="shared" si="5"/>
        <v>0</v>
      </c>
      <c r="R59" s="77" t="e">
        <f t="shared" si="6"/>
        <v>#DIV/0!</v>
      </c>
    </row>
    <row r="60" spans="2:18" ht="12.75" hidden="1">
      <c r="B60" s="19"/>
      <c r="C60" s="19"/>
      <c r="P60" s="16">
        <f t="shared" si="4"/>
        <v>0</v>
      </c>
      <c r="Q60" s="16">
        <f t="shared" si="5"/>
        <v>0</v>
      </c>
      <c r="R60" s="77" t="e">
        <f t="shared" si="6"/>
        <v>#DIV/0!</v>
      </c>
    </row>
    <row r="61" spans="2:18" ht="12.75" hidden="1">
      <c r="B61" s="16"/>
      <c r="C61" s="16"/>
      <c r="P61" s="16">
        <f t="shared" si="4"/>
        <v>0</v>
      </c>
      <c r="Q61" s="16">
        <f t="shared" si="5"/>
        <v>0</v>
      </c>
      <c r="R61" s="77" t="e">
        <f t="shared" si="6"/>
        <v>#DIV/0!</v>
      </c>
    </row>
    <row r="62" spans="2:18" ht="12.75" hidden="1">
      <c r="B62" s="19"/>
      <c r="C62" s="16"/>
      <c r="P62" s="16">
        <f t="shared" si="4"/>
        <v>0</v>
      </c>
      <c r="Q62" s="16">
        <f t="shared" si="5"/>
        <v>0</v>
      </c>
      <c r="R62" s="77" t="e">
        <f t="shared" si="6"/>
        <v>#DIV/0!</v>
      </c>
    </row>
    <row r="63" spans="2:18" ht="12.75" hidden="1">
      <c r="B63" s="16"/>
      <c r="C63" s="16"/>
      <c r="P63" s="16">
        <f t="shared" si="4"/>
        <v>0</v>
      </c>
      <c r="Q63" s="16">
        <f t="shared" si="5"/>
        <v>0</v>
      </c>
      <c r="R63" s="77" t="e">
        <f t="shared" si="6"/>
        <v>#DIV/0!</v>
      </c>
    </row>
    <row r="64" spans="2:18" ht="12.75" hidden="1">
      <c r="B64" s="16"/>
      <c r="C64" s="16"/>
      <c r="P64" s="16">
        <f t="shared" si="4"/>
        <v>0</v>
      </c>
      <c r="Q64" s="16">
        <f t="shared" si="5"/>
        <v>0</v>
      </c>
      <c r="R64" s="77" t="e">
        <f t="shared" si="6"/>
        <v>#DIV/0!</v>
      </c>
    </row>
    <row r="65" spans="2:18" ht="12.75" hidden="1">
      <c r="B65" s="16"/>
      <c r="C65" s="16"/>
      <c r="P65" s="16">
        <f t="shared" si="4"/>
        <v>0</v>
      </c>
      <c r="Q65" s="16">
        <f t="shared" si="5"/>
        <v>0</v>
      </c>
      <c r="R65" s="77" t="e">
        <f t="shared" si="6"/>
        <v>#DIV/0!</v>
      </c>
    </row>
    <row r="66" spans="2:18" ht="12.75" hidden="1">
      <c r="B66" s="16"/>
      <c r="C66" s="16"/>
      <c r="P66" s="16">
        <f t="shared" si="4"/>
        <v>0</v>
      </c>
      <c r="Q66" s="16">
        <f t="shared" si="5"/>
        <v>0</v>
      </c>
      <c r="R66" s="77" t="e">
        <f t="shared" si="6"/>
        <v>#DIV/0!</v>
      </c>
    </row>
    <row r="67" spans="2:18" ht="12.75" hidden="1">
      <c r="B67" s="16"/>
      <c r="C67" s="16"/>
      <c r="P67" s="16">
        <f aca="true" t="shared" si="7" ref="P67:P95">SUM(D67:O67)</f>
        <v>0</v>
      </c>
      <c r="Q67" s="16">
        <f aca="true" t="shared" si="8" ref="Q67:Q95">COUNT(D67:O67)</f>
        <v>0</v>
      </c>
      <c r="R67" s="77" t="e">
        <f t="shared" si="6"/>
        <v>#DIV/0!</v>
      </c>
    </row>
    <row r="68" spans="2:18" ht="12.75" hidden="1">
      <c r="B68" s="19"/>
      <c r="C68" s="16"/>
      <c r="P68" s="16">
        <f t="shared" si="7"/>
        <v>0</v>
      </c>
      <c r="Q68" s="16">
        <f t="shared" si="8"/>
        <v>0</v>
      </c>
      <c r="R68" s="77" t="e">
        <f t="shared" si="6"/>
        <v>#DIV/0!</v>
      </c>
    </row>
    <row r="69" spans="2:18" ht="12.75" hidden="1">
      <c r="B69" s="16"/>
      <c r="C69" s="16"/>
      <c r="P69" s="16">
        <f t="shared" si="7"/>
        <v>0</v>
      </c>
      <c r="Q69" s="16">
        <f t="shared" si="8"/>
        <v>0</v>
      </c>
      <c r="R69" s="77" t="e">
        <f t="shared" si="6"/>
        <v>#DIV/0!</v>
      </c>
    </row>
    <row r="70" spans="2:18" ht="12.75" hidden="1">
      <c r="B70" s="16"/>
      <c r="C70" s="16"/>
      <c r="P70" s="16">
        <f t="shared" si="7"/>
        <v>0</v>
      </c>
      <c r="Q70" s="16">
        <f t="shared" si="8"/>
        <v>0</v>
      </c>
      <c r="R70" s="77" t="e">
        <f t="shared" si="6"/>
        <v>#DIV/0!</v>
      </c>
    </row>
    <row r="71" spans="2:18" ht="12.75" hidden="1">
      <c r="B71" s="19"/>
      <c r="C71" s="16"/>
      <c r="P71" s="16">
        <f t="shared" si="7"/>
        <v>0</v>
      </c>
      <c r="Q71" s="16">
        <f t="shared" si="8"/>
        <v>0</v>
      </c>
      <c r="R71" s="77" t="e">
        <f t="shared" si="6"/>
        <v>#DIV/0!</v>
      </c>
    </row>
    <row r="72" spans="2:18" ht="12.75" hidden="1">
      <c r="B72" s="16"/>
      <c r="C72" s="16"/>
      <c r="P72" s="16">
        <f t="shared" si="7"/>
        <v>0</v>
      </c>
      <c r="Q72" s="16">
        <f t="shared" si="8"/>
        <v>0</v>
      </c>
      <c r="R72" s="77" t="e">
        <f>P72/Q72</f>
        <v>#DIV/0!</v>
      </c>
    </row>
    <row r="73" spans="2:18" ht="12.75" hidden="1">
      <c r="B73" s="16"/>
      <c r="C73" s="16"/>
      <c r="P73" s="16">
        <f t="shared" si="7"/>
        <v>0</v>
      </c>
      <c r="Q73" s="16">
        <f t="shared" si="8"/>
        <v>0</v>
      </c>
      <c r="R73" s="77" t="e">
        <f>SUM(P73/Q73)</f>
        <v>#DIV/0!</v>
      </c>
    </row>
    <row r="74" spans="2:18" ht="12.75" hidden="1">
      <c r="B74" s="16"/>
      <c r="C74" s="16"/>
      <c r="P74" s="16">
        <f t="shared" si="7"/>
        <v>0</v>
      </c>
      <c r="Q74" s="16">
        <f t="shared" si="8"/>
        <v>0</v>
      </c>
      <c r="R74" s="77" t="e">
        <f>SUM(P74/Q74)</f>
        <v>#DIV/0!</v>
      </c>
    </row>
    <row r="75" spans="2:18" ht="12.75" hidden="1">
      <c r="B75" s="16"/>
      <c r="C75" s="16"/>
      <c r="P75" s="16">
        <f t="shared" si="7"/>
        <v>0</v>
      </c>
      <c r="Q75" s="16">
        <f t="shared" si="8"/>
        <v>0</v>
      </c>
      <c r="R75" s="77" t="e">
        <f>SUM(P75/Q75)</f>
        <v>#DIV/0!</v>
      </c>
    </row>
    <row r="76" spans="2:18" ht="12.75" hidden="1">
      <c r="B76" s="75"/>
      <c r="C76" s="16"/>
      <c r="P76" s="16">
        <f t="shared" si="7"/>
        <v>0</v>
      </c>
      <c r="Q76" s="16">
        <f t="shared" si="8"/>
        <v>0</v>
      </c>
      <c r="R76" s="77" t="e">
        <f>SUM(P76/Q76)</f>
        <v>#DIV/0!</v>
      </c>
    </row>
    <row r="77" spans="2:18" ht="12.75" hidden="1">
      <c r="B77" s="16"/>
      <c r="C77" s="16"/>
      <c r="P77" s="16">
        <f t="shared" si="7"/>
        <v>0</v>
      </c>
      <c r="Q77" s="16">
        <f t="shared" si="8"/>
        <v>0</v>
      </c>
      <c r="R77" s="77" t="e">
        <f>P77/Q77</f>
        <v>#DIV/0!</v>
      </c>
    </row>
    <row r="78" spans="2:18" ht="12.75" hidden="1">
      <c r="B78" s="16"/>
      <c r="C78" s="16"/>
      <c r="P78" s="16">
        <f t="shared" si="7"/>
        <v>0</v>
      </c>
      <c r="Q78" s="16">
        <f t="shared" si="8"/>
        <v>0</v>
      </c>
      <c r="R78" s="77" t="e">
        <f>P78/Q78</f>
        <v>#DIV/0!</v>
      </c>
    </row>
    <row r="79" spans="2:18" ht="12.75" hidden="1">
      <c r="B79" s="19"/>
      <c r="C79" s="16"/>
      <c r="P79" s="16">
        <f t="shared" si="7"/>
        <v>0</v>
      </c>
      <c r="Q79" s="16">
        <f t="shared" si="8"/>
        <v>0</v>
      </c>
      <c r="R79" s="77" t="e">
        <f>P79/Q79</f>
        <v>#DIV/0!</v>
      </c>
    </row>
    <row r="80" spans="2:18" ht="12.75" hidden="1">
      <c r="B80" s="16"/>
      <c r="C80" s="16"/>
      <c r="P80" s="16">
        <f t="shared" si="7"/>
        <v>0</v>
      </c>
      <c r="Q80" s="16">
        <f t="shared" si="8"/>
        <v>0</v>
      </c>
      <c r="R80" s="77" t="e">
        <f>P80/Q80</f>
        <v>#DIV/0!</v>
      </c>
    </row>
    <row r="81" spans="2:18" ht="12.75" hidden="1">
      <c r="B81" s="16"/>
      <c r="C81" s="16"/>
      <c r="P81" s="16">
        <f t="shared" si="7"/>
        <v>0</v>
      </c>
      <c r="Q81" s="16">
        <f t="shared" si="8"/>
        <v>0</v>
      </c>
      <c r="R81" s="77" t="e">
        <f>SUM(P81/Q81)</f>
        <v>#DIV/0!</v>
      </c>
    </row>
    <row r="82" spans="2:18" ht="12.75" hidden="1">
      <c r="B82" s="16"/>
      <c r="C82" s="16"/>
      <c r="P82" s="16">
        <f t="shared" si="7"/>
        <v>0</v>
      </c>
      <c r="Q82" s="16">
        <f t="shared" si="8"/>
        <v>0</v>
      </c>
      <c r="R82" s="77" t="e">
        <f>SUM(P82/Q82)</f>
        <v>#DIV/0!</v>
      </c>
    </row>
    <row r="83" spans="2:18" ht="12.75" hidden="1">
      <c r="B83" s="16"/>
      <c r="C83" s="16"/>
      <c r="P83" s="16">
        <f t="shared" si="7"/>
        <v>0</v>
      </c>
      <c r="Q83" s="16">
        <f t="shared" si="8"/>
        <v>0</v>
      </c>
      <c r="R83" s="77" t="e">
        <f>P83/Q83</f>
        <v>#DIV/0!</v>
      </c>
    </row>
    <row r="84" spans="2:18" ht="12.75" hidden="1">
      <c r="B84" s="16"/>
      <c r="C84" s="16"/>
      <c r="P84" s="16">
        <f t="shared" si="7"/>
        <v>0</v>
      </c>
      <c r="Q84" s="16">
        <f t="shared" si="8"/>
        <v>0</v>
      </c>
      <c r="R84" s="77" t="e">
        <f aca="true" t="shared" si="9" ref="R84:R91">SUM(P84/Q84)</f>
        <v>#DIV/0!</v>
      </c>
    </row>
    <row r="85" spans="2:18" ht="12.75" hidden="1">
      <c r="B85" s="16"/>
      <c r="C85" s="16"/>
      <c r="P85" s="16">
        <f t="shared" si="7"/>
        <v>0</v>
      </c>
      <c r="Q85" s="16">
        <f t="shared" si="8"/>
        <v>0</v>
      </c>
      <c r="R85" s="77" t="e">
        <f t="shared" si="9"/>
        <v>#DIV/0!</v>
      </c>
    </row>
    <row r="86" spans="2:18" ht="12.75" hidden="1">
      <c r="B86" s="19"/>
      <c r="C86" s="16"/>
      <c r="P86" s="16">
        <f t="shared" si="7"/>
        <v>0</v>
      </c>
      <c r="Q86" s="16">
        <f t="shared" si="8"/>
        <v>0</v>
      </c>
      <c r="R86" s="77" t="e">
        <f t="shared" si="9"/>
        <v>#DIV/0!</v>
      </c>
    </row>
    <row r="87" spans="2:18" ht="12.75" hidden="1">
      <c r="B87" s="19"/>
      <c r="C87" s="16"/>
      <c r="P87" s="16">
        <f t="shared" si="7"/>
        <v>0</v>
      </c>
      <c r="Q87" s="16">
        <f t="shared" si="8"/>
        <v>0</v>
      </c>
      <c r="R87" s="77" t="e">
        <f t="shared" si="9"/>
        <v>#DIV/0!</v>
      </c>
    </row>
    <row r="88" spans="2:18" ht="12.75" hidden="1">
      <c r="B88" s="19"/>
      <c r="C88" s="16"/>
      <c r="P88" s="16">
        <f t="shared" si="7"/>
        <v>0</v>
      </c>
      <c r="Q88" s="16">
        <f t="shared" si="8"/>
        <v>0</v>
      </c>
      <c r="R88" s="77" t="e">
        <f t="shared" si="9"/>
        <v>#DIV/0!</v>
      </c>
    </row>
    <row r="89" spans="2:18" ht="12.75" hidden="1">
      <c r="B89" s="19"/>
      <c r="C89" s="19"/>
      <c r="P89" s="16">
        <f t="shared" si="7"/>
        <v>0</v>
      </c>
      <c r="Q89" s="16">
        <f t="shared" si="8"/>
        <v>0</v>
      </c>
      <c r="R89" s="77" t="e">
        <f t="shared" si="9"/>
        <v>#DIV/0!</v>
      </c>
    </row>
    <row r="90" spans="2:18" ht="12.75" hidden="1">
      <c r="B90" s="16"/>
      <c r="C90" s="16"/>
      <c r="P90" s="16">
        <f t="shared" si="7"/>
        <v>0</v>
      </c>
      <c r="Q90" s="16">
        <f t="shared" si="8"/>
        <v>0</v>
      </c>
      <c r="R90" s="77" t="e">
        <f t="shared" si="9"/>
        <v>#DIV/0!</v>
      </c>
    </row>
    <row r="91" spans="2:18" ht="12.75" hidden="1">
      <c r="B91" s="16"/>
      <c r="C91" s="16"/>
      <c r="P91" s="16">
        <f t="shared" si="7"/>
        <v>0</v>
      </c>
      <c r="Q91" s="16">
        <f t="shared" si="8"/>
        <v>0</v>
      </c>
      <c r="R91" s="77" t="e">
        <f t="shared" si="9"/>
        <v>#DIV/0!</v>
      </c>
    </row>
    <row r="92" spans="2:18" ht="12.75" hidden="1">
      <c r="B92" s="16"/>
      <c r="C92" s="16"/>
      <c r="P92" s="16">
        <f t="shared" si="7"/>
        <v>0</v>
      </c>
      <c r="Q92" s="16">
        <f t="shared" si="8"/>
        <v>0</v>
      </c>
      <c r="R92" s="77" t="e">
        <f>P92/Q92</f>
        <v>#DIV/0!</v>
      </c>
    </row>
    <row r="93" spans="2:18" ht="12.75" hidden="1">
      <c r="B93" s="16"/>
      <c r="C93" s="16"/>
      <c r="P93" s="16">
        <f t="shared" si="7"/>
        <v>0</v>
      </c>
      <c r="Q93" s="16">
        <f t="shared" si="8"/>
        <v>0</v>
      </c>
      <c r="R93" s="77" t="e">
        <f aca="true" t="shared" si="10" ref="R93:R124">SUM(P93/Q93)</f>
        <v>#DIV/0!</v>
      </c>
    </row>
    <row r="94" spans="2:18" ht="12.75" hidden="1">
      <c r="B94" s="16"/>
      <c r="C94" s="16"/>
      <c r="P94" s="16">
        <f t="shared" si="7"/>
        <v>0</v>
      </c>
      <c r="Q94" s="16">
        <f t="shared" si="8"/>
        <v>0</v>
      </c>
      <c r="R94" s="77" t="e">
        <f t="shared" si="10"/>
        <v>#DIV/0!</v>
      </c>
    </row>
    <row r="95" spans="2:18" ht="12.75" hidden="1">
      <c r="B95" s="16"/>
      <c r="C95" s="16"/>
      <c r="P95" s="16">
        <f t="shared" si="7"/>
        <v>0</v>
      </c>
      <c r="Q95" s="16">
        <f t="shared" si="8"/>
        <v>0</v>
      </c>
      <c r="R95" s="77" t="e">
        <f t="shared" si="10"/>
        <v>#DIV/0!</v>
      </c>
    </row>
    <row r="96" spans="1:18" ht="12.75">
      <c r="A96" s="16">
        <v>1</v>
      </c>
      <c r="B96" s="16" t="s">
        <v>130</v>
      </c>
      <c r="C96" s="16" t="s">
        <v>11</v>
      </c>
      <c r="E96" s="16">
        <v>233</v>
      </c>
      <c r="F96" s="16">
        <v>158</v>
      </c>
      <c r="G96" s="16">
        <v>208</v>
      </c>
      <c r="H96" s="16">
        <v>171</v>
      </c>
      <c r="I96" s="16">
        <v>157</v>
      </c>
      <c r="M96" s="16">
        <v>210</v>
      </c>
      <c r="N96" s="16">
        <v>190</v>
      </c>
      <c r="O96" s="16">
        <v>167</v>
      </c>
      <c r="P96" s="16">
        <f aca="true" t="shared" si="11" ref="P96:P127">SUM(D96:O96)</f>
        <v>1494</v>
      </c>
      <c r="Q96" s="16">
        <f aca="true" t="shared" si="12" ref="Q96:Q127">COUNT(D96:O96)</f>
        <v>8</v>
      </c>
      <c r="R96" s="77">
        <f t="shared" si="10"/>
        <v>186.75</v>
      </c>
    </row>
    <row r="97" spans="1:18" ht="12.75">
      <c r="A97" s="16">
        <v>2</v>
      </c>
      <c r="B97" s="16" t="s">
        <v>179</v>
      </c>
      <c r="C97" s="16" t="s">
        <v>9</v>
      </c>
      <c r="H97" s="16">
        <v>170</v>
      </c>
      <c r="I97" s="16">
        <v>176</v>
      </c>
      <c r="P97" s="16">
        <f t="shared" si="11"/>
        <v>346</v>
      </c>
      <c r="Q97" s="16">
        <f t="shared" si="12"/>
        <v>2</v>
      </c>
      <c r="R97" s="77">
        <f t="shared" si="10"/>
        <v>173</v>
      </c>
    </row>
    <row r="98" spans="1:18" ht="12.75">
      <c r="A98" s="16">
        <v>3</v>
      </c>
      <c r="B98" s="16" t="s">
        <v>234</v>
      </c>
      <c r="C98" s="16" t="s">
        <v>9</v>
      </c>
      <c r="M98" s="16">
        <v>184</v>
      </c>
      <c r="N98" s="16">
        <v>144</v>
      </c>
      <c r="O98" s="16">
        <v>171</v>
      </c>
      <c r="P98" s="16">
        <f t="shared" si="11"/>
        <v>499</v>
      </c>
      <c r="Q98" s="16">
        <f t="shared" si="12"/>
        <v>3</v>
      </c>
      <c r="R98" s="77">
        <f t="shared" si="10"/>
        <v>166.33333333333334</v>
      </c>
    </row>
    <row r="99" spans="1:18" ht="12.75">
      <c r="A99" s="16">
        <v>4</v>
      </c>
      <c r="B99" s="16" t="s">
        <v>102</v>
      </c>
      <c r="C99" s="19" t="s">
        <v>10</v>
      </c>
      <c r="D99" s="16">
        <v>184</v>
      </c>
      <c r="E99" s="16">
        <v>164</v>
      </c>
      <c r="F99" s="16">
        <v>160</v>
      </c>
      <c r="J99" s="16">
        <v>138</v>
      </c>
      <c r="K99" s="16">
        <v>185</v>
      </c>
      <c r="L99" s="16">
        <v>157</v>
      </c>
      <c r="M99" s="16">
        <v>128</v>
      </c>
      <c r="N99" s="16">
        <v>176</v>
      </c>
      <c r="O99" s="16">
        <v>158</v>
      </c>
      <c r="P99" s="16">
        <f t="shared" si="11"/>
        <v>1450</v>
      </c>
      <c r="Q99" s="16">
        <f t="shared" si="12"/>
        <v>9</v>
      </c>
      <c r="R99" s="77">
        <f t="shared" si="10"/>
        <v>161.11111111111111</v>
      </c>
    </row>
    <row r="100" spans="1:18" ht="12.75">
      <c r="A100" s="16">
        <v>5</v>
      </c>
      <c r="B100" s="16" t="s">
        <v>107</v>
      </c>
      <c r="C100" s="16" t="s">
        <v>11</v>
      </c>
      <c r="D100" s="16">
        <v>176</v>
      </c>
      <c r="E100" s="16">
        <v>119</v>
      </c>
      <c r="F100" s="16">
        <v>172</v>
      </c>
      <c r="J100" s="16">
        <v>145</v>
      </c>
      <c r="K100" s="16">
        <v>159</v>
      </c>
      <c r="L100" s="16">
        <v>160</v>
      </c>
      <c r="M100" s="16">
        <v>183</v>
      </c>
      <c r="N100" s="16">
        <v>157</v>
      </c>
      <c r="O100" s="16">
        <v>172</v>
      </c>
      <c r="P100" s="16">
        <f t="shared" si="11"/>
        <v>1443</v>
      </c>
      <c r="Q100" s="16">
        <f t="shared" si="12"/>
        <v>9</v>
      </c>
      <c r="R100" s="77">
        <f t="shared" si="10"/>
        <v>160.33333333333334</v>
      </c>
    </row>
    <row r="101" spans="1:18" ht="12.75">
      <c r="A101" s="16">
        <v>6</v>
      </c>
      <c r="B101" s="16" t="s">
        <v>200</v>
      </c>
      <c r="C101" s="16" t="s">
        <v>13</v>
      </c>
      <c r="G101" s="16">
        <v>154</v>
      </c>
      <c r="H101" s="16">
        <v>130</v>
      </c>
      <c r="I101" s="16">
        <v>189</v>
      </c>
      <c r="J101" s="16">
        <v>149</v>
      </c>
      <c r="K101" s="16">
        <v>190</v>
      </c>
      <c r="L101" s="16">
        <v>168</v>
      </c>
      <c r="M101" s="16">
        <v>201</v>
      </c>
      <c r="N101" s="16">
        <v>130</v>
      </c>
      <c r="O101" s="16">
        <v>125</v>
      </c>
      <c r="P101" s="16">
        <f t="shared" si="11"/>
        <v>1436</v>
      </c>
      <c r="Q101" s="16">
        <f t="shared" si="12"/>
        <v>9</v>
      </c>
      <c r="R101" s="77">
        <f t="shared" si="10"/>
        <v>159.55555555555554</v>
      </c>
    </row>
    <row r="102" spans="1:18" ht="12.75">
      <c r="A102" s="16">
        <v>7</v>
      </c>
      <c r="B102" s="16" t="s">
        <v>137</v>
      </c>
      <c r="C102" s="16" t="s">
        <v>8</v>
      </c>
      <c r="D102" s="16">
        <v>181</v>
      </c>
      <c r="E102" s="16">
        <v>138</v>
      </c>
      <c r="F102" s="16">
        <v>165</v>
      </c>
      <c r="G102" s="16">
        <v>136</v>
      </c>
      <c r="H102" s="16">
        <v>145</v>
      </c>
      <c r="I102" s="16">
        <v>134</v>
      </c>
      <c r="J102" s="16">
        <v>188</v>
      </c>
      <c r="K102" s="16">
        <v>150</v>
      </c>
      <c r="L102" s="16">
        <v>169</v>
      </c>
      <c r="M102" s="16">
        <v>152</v>
      </c>
      <c r="N102" s="16">
        <v>160</v>
      </c>
      <c r="O102" s="16">
        <v>176</v>
      </c>
      <c r="P102" s="16">
        <f t="shared" si="11"/>
        <v>1894</v>
      </c>
      <c r="Q102" s="16">
        <f t="shared" si="12"/>
        <v>12</v>
      </c>
      <c r="R102" s="77">
        <f t="shared" si="10"/>
        <v>157.83333333333334</v>
      </c>
    </row>
    <row r="103" spans="1:18" ht="12.75">
      <c r="A103" s="16">
        <v>8</v>
      </c>
      <c r="B103" s="16" t="s">
        <v>109</v>
      </c>
      <c r="C103" s="16" t="s">
        <v>11</v>
      </c>
      <c r="D103" s="16">
        <v>140</v>
      </c>
      <c r="E103" s="16">
        <v>176</v>
      </c>
      <c r="F103" s="16">
        <v>210</v>
      </c>
      <c r="G103" s="16">
        <v>132</v>
      </c>
      <c r="H103" s="16">
        <v>133</v>
      </c>
      <c r="I103" s="16">
        <v>180</v>
      </c>
      <c r="J103" s="16">
        <v>150</v>
      </c>
      <c r="K103" s="16">
        <v>134</v>
      </c>
      <c r="L103" s="16">
        <v>127</v>
      </c>
      <c r="N103" s="16">
        <v>168</v>
      </c>
      <c r="O103" s="16">
        <v>170</v>
      </c>
      <c r="P103" s="16">
        <f t="shared" si="11"/>
        <v>1720</v>
      </c>
      <c r="Q103" s="16">
        <f t="shared" si="12"/>
        <v>11</v>
      </c>
      <c r="R103" s="77">
        <f t="shared" si="10"/>
        <v>156.36363636363637</v>
      </c>
    </row>
    <row r="104" spans="1:18" ht="12.75">
      <c r="A104" s="16">
        <v>9</v>
      </c>
      <c r="B104" s="16" t="s">
        <v>175</v>
      </c>
      <c r="C104" s="16" t="s">
        <v>9</v>
      </c>
      <c r="G104" s="16">
        <v>173</v>
      </c>
      <c r="H104" s="16">
        <v>168</v>
      </c>
      <c r="I104" s="16">
        <v>186</v>
      </c>
      <c r="M104" s="16">
        <v>128</v>
      </c>
      <c r="N104" s="16">
        <v>122</v>
      </c>
      <c r="P104" s="16">
        <f t="shared" si="11"/>
        <v>777</v>
      </c>
      <c r="Q104" s="16">
        <f t="shared" si="12"/>
        <v>5</v>
      </c>
      <c r="R104" s="77">
        <f t="shared" si="10"/>
        <v>155.4</v>
      </c>
    </row>
    <row r="105" spans="1:18" ht="12.75">
      <c r="A105" s="16">
        <v>10</v>
      </c>
      <c r="B105" s="16" t="s">
        <v>181</v>
      </c>
      <c r="C105" s="16" t="s">
        <v>42</v>
      </c>
      <c r="D105" s="16">
        <v>109</v>
      </c>
      <c r="E105" s="16">
        <v>160</v>
      </c>
      <c r="F105" s="16">
        <v>159</v>
      </c>
      <c r="G105" s="16">
        <v>134</v>
      </c>
      <c r="H105" s="16">
        <v>151</v>
      </c>
      <c r="I105" s="16">
        <v>136</v>
      </c>
      <c r="J105" s="16">
        <v>185</v>
      </c>
      <c r="K105" s="16">
        <v>149</v>
      </c>
      <c r="L105" s="16">
        <v>206</v>
      </c>
      <c r="P105" s="16">
        <f t="shared" si="11"/>
        <v>1389</v>
      </c>
      <c r="Q105" s="16">
        <f t="shared" si="12"/>
        <v>9</v>
      </c>
      <c r="R105" s="77">
        <f t="shared" si="10"/>
        <v>154.33333333333334</v>
      </c>
    </row>
    <row r="106" spans="1:18" ht="12.75">
      <c r="A106" s="16">
        <v>11</v>
      </c>
      <c r="B106" s="16" t="s">
        <v>60</v>
      </c>
      <c r="C106" s="16" t="s">
        <v>100</v>
      </c>
      <c r="D106" s="16">
        <v>147</v>
      </c>
      <c r="E106" s="16">
        <v>149</v>
      </c>
      <c r="F106" s="16">
        <v>169</v>
      </c>
      <c r="G106" s="16">
        <v>143</v>
      </c>
      <c r="H106" s="16">
        <v>187</v>
      </c>
      <c r="I106" s="16">
        <v>116</v>
      </c>
      <c r="J106" s="16">
        <v>158</v>
      </c>
      <c r="K106" s="16">
        <v>152</v>
      </c>
      <c r="L106" s="16">
        <v>148</v>
      </c>
      <c r="M106" s="16">
        <v>153</v>
      </c>
      <c r="N106" s="16">
        <v>173</v>
      </c>
      <c r="O106" s="16">
        <v>149</v>
      </c>
      <c r="P106" s="16">
        <f t="shared" si="11"/>
        <v>1844</v>
      </c>
      <c r="Q106" s="16">
        <f t="shared" si="12"/>
        <v>12</v>
      </c>
      <c r="R106" s="77">
        <f t="shared" si="10"/>
        <v>153.66666666666666</v>
      </c>
    </row>
    <row r="107" spans="1:18" ht="12.75">
      <c r="A107" s="16">
        <v>12</v>
      </c>
      <c r="B107" s="16" t="s">
        <v>88</v>
      </c>
      <c r="C107" s="16" t="s">
        <v>40</v>
      </c>
      <c r="D107" s="16">
        <v>172</v>
      </c>
      <c r="E107" s="16">
        <v>151</v>
      </c>
      <c r="F107" s="16">
        <v>146</v>
      </c>
      <c r="G107" s="16">
        <v>142</v>
      </c>
      <c r="H107" s="16">
        <v>148</v>
      </c>
      <c r="I107" s="16">
        <v>194</v>
      </c>
      <c r="J107" s="16">
        <v>159</v>
      </c>
      <c r="K107" s="16">
        <v>140</v>
      </c>
      <c r="L107" s="16">
        <v>155</v>
      </c>
      <c r="M107" s="16">
        <v>122</v>
      </c>
      <c r="N107" s="16">
        <v>169</v>
      </c>
      <c r="O107" s="16">
        <v>144</v>
      </c>
      <c r="P107" s="16">
        <f t="shared" si="11"/>
        <v>1842</v>
      </c>
      <c r="Q107" s="16">
        <f t="shared" si="12"/>
        <v>12</v>
      </c>
      <c r="R107" s="77">
        <f t="shared" si="10"/>
        <v>153.5</v>
      </c>
    </row>
    <row r="108" spans="1:18" ht="12.75">
      <c r="A108" s="16">
        <v>13</v>
      </c>
      <c r="B108" s="16" t="s">
        <v>162</v>
      </c>
      <c r="C108" s="16" t="s">
        <v>11</v>
      </c>
      <c r="G108" s="16">
        <v>116</v>
      </c>
      <c r="H108" s="16">
        <v>144</v>
      </c>
      <c r="I108" s="16">
        <v>143</v>
      </c>
      <c r="M108" s="16">
        <v>196</v>
      </c>
      <c r="N108" s="16">
        <v>171</v>
      </c>
      <c r="O108" s="16">
        <v>146</v>
      </c>
      <c r="P108" s="16">
        <f t="shared" si="11"/>
        <v>916</v>
      </c>
      <c r="Q108" s="16">
        <f t="shared" si="12"/>
        <v>6</v>
      </c>
      <c r="R108" s="77">
        <f t="shared" si="10"/>
        <v>152.66666666666666</v>
      </c>
    </row>
    <row r="109" spans="1:18" ht="12.75">
      <c r="A109" s="16">
        <v>14</v>
      </c>
      <c r="B109" s="16" t="s">
        <v>178</v>
      </c>
      <c r="C109" s="16" t="s">
        <v>9</v>
      </c>
      <c r="G109" s="16">
        <v>140</v>
      </c>
      <c r="H109" s="16">
        <v>165</v>
      </c>
      <c r="I109" s="16">
        <v>147</v>
      </c>
      <c r="P109" s="16">
        <f t="shared" si="11"/>
        <v>452</v>
      </c>
      <c r="Q109" s="16">
        <f t="shared" si="12"/>
        <v>3</v>
      </c>
      <c r="R109" s="77">
        <f t="shared" si="10"/>
        <v>150.66666666666666</v>
      </c>
    </row>
    <row r="110" spans="1:18" ht="12.75">
      <c r="A110" s="16">
        <v>15</v>
      </c>
      <c r="B110" s="16" t="s">
        <v>138</v>
      </c>
      <c r="C110" s="16" t="s">
        <v>12</v>
      </c>
      <c r="D110" s="16">
        <v>134</v>
      </c>
      <c r="E110" s="16">
        <v>116</v>
      </c>
      <c r="F110" s="16">
        <v>148</v>
      </c>
      <c r="G110" s="16">
        <v>170</v>
      </c>
      <c r="H110" s="16">
        <v>149</v>
      </c>
      <c r="I110" s="16">
        <v>158</v>
      </c>
      <c r="J110" s="16">
        <v>140</v>
      </c>
      <c r="K110" s="16">
        <v>145</v>
      </c>
      <c r="L110" s="16">
        <v>164</v>
      </c>
      <c r="M110" s="16">
        <v>141</v>
      </c>
      <c r="N110" s="16">
        <v>176</v>
      </c>
      <c r="O110" s="16">
        <v>162</v>
      </c>
      <c r="P110" s="16">
        <f t="shared" si="11"/>
        <v>1803</v>
      </c>
      <c r="Q110" s="16">
        <f t="shared" si="12"/>
        <v>12</v>
      </c>
      <c r="R110" s="77">
        <f t="shared" si="10"/>
        <v>150.25</v>
      </c>
    </row>
    <row r="111" spans="1:18" ht="12.75">
      <c r="A111" s="16">
        <v>16</v>
      </c>
      <c r="B111" s="16" t="s">
        <v>152</v>
      </c>
      <c r="C111" s="16" t="s">
        <v>13</v>
      </c>
      <c r="D111" s="16">
        <v>153</v>
      </c>
      <c r="E111" s="16">
        <v>178</v>
      </c>
      <c r="F111" s="16">
        <v>166</v>
      </c>
      <c r="G111" s="16">
        <v>139</v>
      </c>
      <c r="H111" s="16">
        <v>141</v>
      </c>
      <c r="I111" s="16">
        <v>167</v>
      </c>
      <c r="J111" s="16">
        <v>144</v>
      </c>
      <c r="K111" s="16">
        <v>127</v>
      </c>
      <c r="L111" s="16">
        <v>129</v>
      </c>
      <c r="P111" s="16">
        <f t="shared" si="11"/>
        <v>1344</v>
      </c>
      <c r="Q111" s="16">
        <f t="shared" si="12"/>
        <v>9</v>
      </c>
      <c r="R111" s="77">
        <f t="shared" si="10"/>
        <v>149.33333333333334</v>
      </c>
    </row>
    <row r="112" spans="1:18" ht="12.75">
      <c r="A112" s="16">
        <v>17</v>
      </c>
      <c r="B112" s="16" t="s">
        <v>139</v>
      </c>
      <c r="C112" s="16" t="s">
        <v>12</v>
      </c>
      <c r="D112" s="16">
        <v>169</v>
      </c>
      <c r="E112" s="16">
        <v>140</v>
      </c>
      <c r="F112" s="16">
        <v>180</v>
      </c>
      <c r="G112" s="16">
        <v>135</v>
      </c>
      <c r="H112" s="16">
        <v>154</v>
      </c>
      <c r="I112" s="16">
        <v>162</v>
      </c>
      <c r="M112" s="16">
        <v>149</v>
      </c>
      <c r="N112" s="16">
        <v>137</v>
      </c>
      <c r="O112" s="16">
        <v>108</v>
      </c>
      <c r="P112" s="16">
        <f t="shared" si="11"/>
        <v>1334</v>
      </c>
      <c r="Q112" s="16">
        <f t="shared" si="12"/>
        <v>9</v>
      </c>
      <c r="R112" s="77">
        <f t="shared" si="10"/>
        <v>148.22222222222223</v>
      </c>
    </row>
    <row r="113" spans="1:18" ht="12.75">
      <c r="A113" s="16">
        <v>18</v>
      </c>
      <c r="B113" s="16" t="s">
        <v>134</v>
      </c>
      <c r="C113" s="16" t="s">
        <v>8</v>
      </c>
      <c r="D113" s="16">
        <v>167</v>
      </c>
      <c r="E113" s="16">
        <v>125</v>
      </c>
      <c r="F113" s="16">
        <v>149</v>
      </c>
      <c r="G113" s="16">
        <v>215</v>
      </c>
      <c r="H113" s="16">
        <v>184</v>
      </c>
      <c r="I113" s="16">
        <v>153</v>
      </c>
      <c r="J113" s="16">
        <v>137</v>
      </c>
      <c r="K113" s="16">
        <v>147</v>
      </c>
      <c r="L113" s="16">
        <v>121</v>
      </c>
      <c r="M113" s="16">
        <v>124</v>
      </c>
      <c r="N113" s="16">
        <v>127</v>
      </c>
      <c r="O113" s="16">
        <v>128</v>
      </c>
      <c r="P113" s="16">
        <f t="shared" si="11"/>
        <v>1777</v>
      </c>
      <c r="Q113" s="16">
        <f t="shared" si="12"/>
        <v>12</v>
      </c>
      <c r="R113" s="77">
        <f t="shared" si="10"/>
        <v>148.08333333333334</v>
      </c>
    </row>
    <row r="114" spans="1:18" ht="12.75">
      <c r="A114" s="16">
        <v>19</v>
      </c>
      <c r="B114" s="16" t="s">
        <v>135</v>
      </c>
      <c r="C114" s="16" t="s">
        <v>8</v>
      </c>
      <c r="D114" s="16">
        <v>145</v>
      </c>
      <c r="E114" s="16">
        <v>170</v>
      </c>
      <c r="F114" s="16">
        <v>145</v>
      </c>
      <c r="G114" s="16">
        <v>204</v>
      </c>
      <c r="H114" s="16">
        <v>141</v>
      </c>
      <c r="I114" s="16">
        <v>138</v>
      </c>
      <c r="J114" s="16">
        <v>149</v>
      </c>
      <c r="K114" s="16">
        <v>181</v>
      </c>
      <c r="L114" s="16">
        <v>121</v>
      </c>
      <c r="M114" s="16">
        <v>109</v>
      </c>
      <c r="N114" s="16">
        <v>146</v>
      </c>
      <c r="O114" s="16">
        <v>123</v>
      </c>
      <c r="P114" s="16">
        <f t="shared" si="11"/>
        <v>1772</v>
      </c>
      <c r="Q114" s="16">
        <f t="shared" si="12"/>
        <v>12</v>
      </c>
      <c r="R114" s="77">
        <f t="shared" si="10"/>
        <v>147.66666666666666</v>
      </c>
    </row>
    <row r="115" spans="1:18" ht="12.75">
      <c r="A115" s="16">
        <v>20</v>
      </c>
      <c r="B115" s="16" t="s">
        <v>76</v>
      </c>
      <c r="C115" s="16" t="s">
        <v>9</v>
      </c>
      <c r="D115" s="16">
        <v>167</v>
      </c>
      <c r="E115" s="16">
        <v>197</v>
      </c>
      <c r="F115" s="16">
        <v>101</v>
      </c>
      <c r="G115" s="16">
        <v>143</v>
      </c>
      <c r="H115" s="16">
        <v>146</v>
      </c>
      <c r="I115" s="16">
        <v>152</v>
      </c>
      <c r="J115" s="16">
        <v>158</v>
      </c>
      <c r="K115" s="16">
        <v>123</v>
      </c>
      <c r="L115" s="16">
        <v>135</v>
      </c>
      <c r="M115" s="16">
        <v>171</v>
      </c>
      <c r="N115" s="16">
        <v>137</v>
      </c>
      <c r="O115" s="16">
        <v>142</v>
      </c>
      <c r="P115" s="16">
        <f t="shared" si="11"/>
        <v>1772</v>
      </c>
      <c r="Q115" s="16">
        <f t="shared" si="12"/>
        <v>12</v>
      </c>
      <c r="R115" s="77">
        <f t="shared" si="10"/>
        <v>147.66666666666666</v>
      </c>
    </row>
    <row r="116" spans="1:18" ht="12.75">
      <c r="A116" s="16">
        <v>21</v>
      </c>
      <c r="B116" s="16" t="s">
        <v>166</v>
      </c>
      <c r="C116" s="16" t="s">
        <v>40</v>
      </c>
      <c r="H116" s="16">
        <v>144</v>
      </c>
      <c r="I116" s="16">
        <v>146</v>
      </c>
      <c r="P116" s="16">
        <f t="shared" si="11"/>
        <v>290</v>
      </c>
      <c r="Q116" s="16">
        <f t="shared" si="12"/>
        <v>2</v>
      </c>
      <c r="R116" s="77">
        <f t="shared" si="10"/>
        <v>145</v>
      </c>
    </row>
    <row r="117" spans="1:18" ht="12.75">
      <c r="A117" s="16">
        <v>22</v>
      </c>
      <c r="B117" s="75" t="s">
        <v>111</v>
      </c>
      <c r="C117" s="16" t="s">
        <v>9</v>
      </c>
      <c r="D117" s="16">
        <v>161</v>
      </c>
      <c r="E117" s="16">
        <v>124</v>
      </c>
      <c r="F117" s="16">
        <v>156</v>
      </c>
      <c r="J117" s="16">
        <v>159</v>
      </c>
      <c r="K117" s="16">
        <v>130</v>
      </c>
      <c r="L117" s="16">
        <v>140</v>
      </c>
      <c r="P117" s="16">
        <f t="shared" si="11"/>
        <v>870</v>
      </c>
      <c r="Q117" s="16">
        <f t="shared" si="12"/>
        <v>6</v>
      </c>
      <c r="R117" s="77">
        <f t="shared" si="10"/>
        <v>145</v>
      </c>
    </row>
    <row r="118" spans="1:18" ht="12.75">
      <c r="A118" s="16">
        <v>23</v>
      </c>
      <c r="B118" s="16" t="s">
        <v>188</v>
      </c>
      <c r="C118" s="16" t="s">
        <v>40</v>
      </c>
      <c r="D118" s="16">
        <v>138</v>
      </c>
      <c r="E118" s="16">
        <v>121</v>
      </c>
      <c r="F118" s="16">
        <v>138</v>
      </c>
      <c r="G118" s="16">
        <v>141</v>
      </c>
      <c r="H118" s="16">
        <v>128</v>
      </c>
      <c r="I118" s="16">
        <v>139</v>
      </c>
      <c r="J118" s="16">
        <v>112</v>
      </c>
      <c r="K118" s="16">
        <v>147</v>
      </c>
      <c r="L118" s="16">
        <v>166</v>
      </c>
      <c r="M118" s="16">
        <v>137</v>
      </c>
      <c r="N118" s="16">
        <v>182</v>
      </c>
      <c r="O118" s="16">
        <v>181</v>
      </c>
      <c r="P118" s="16">
        <f t="shared" si="11"/>
        <v>1730</v>
      </c>
      <c r="Q118" s="16">
        <f t="shared" si="12"/>
        <v>12</v>
      </c>
      <c r="R118" s="77">
        <f t="shared" si="10"/>
        <v>144.16666666666666</v>
      </c>
    </row>
    <row r="119" spans="1:18" ht="12.75">
      <c r="A119" s="16">
        <v>24</v>
      </c>
      <c r="B119" s="19" t="s">
        <v>189</v>
      </c>
      <c r="C119" s="16" t="s">
        <v>10</v>
      </c>
      <c r="D119" s="16">
        <v>159</v>
      </c>
      <c r="E119" s="16">
        <v>136</v>
      </c>
      <c r="F119" s="16">
        <v>165</v>
      </c>
      <c r="G119" s="16">
        <v>161</v>
      </c>
      <c r="H119" s="16">
        <v>112</v>
      </c>
      <c r="I119" s="16">
        <v>123</v>
      </c>
      <c r="J119" s="16">
        <v>121</v>
      </c>
      <c r="K119" s="16">
        <v>158</v>
      </c>
      <c r="L119" s="16">
        <v>158</v>
      </c>
      <c r="M119" s="16">
        <v>184</v>
      </c>
      <c r="N119" s="16">
        <v>122</v>
      </c>
      <c r="O119" s="16">
        <v>131</v>
      </c>
      <c r="P119" s="16">
        <f t="shared" si="11"/>
        <v>1730</v>
      </c>
      <c r="Q119" s="16">
        <f t="shared" si="12"/>
        <v>12</v>
      </c>
      <c r="R119" s="77">
        <f t="shared" si="10"/>
        <v>144.16666666666666</v>
      </c>
    </row>
    <row r="120" spans="1:18" ht="12.75">
      <c r="A120" s="16">
        <v>25</v>
      </c>
      <c r="B120" s="19" t="s">
        <v>174</v>
      </c>
      <c r="C120" s="16" t="s">
        <v>10</v>
      </c>
      <c r="G120" s="16">
        <v>137</v>
      </c>
      <c r="H120" s="16">
        <v>168</v>
      </c>
      <c r="I120" s="16">
        <v>165</v>
      </c>
      <c r="J120" s="16">
        <v>137</v>
      </c>
      <c r="K120" s="16">
        <v>161</v>
      </c>
      <c r="L120" s="16">
        <v>167</v>
      </c>
      <c r="M120" s="16">
        <v>133</v>
      </c>
      <c r="N120" s="16">
        <v>123</v>
      </c>
      <c r="O120" s="16">
        <v>105</v>
      </c>
      <c r="P120" s="16">
        <f t="shared" si="11"/>
        <v>1296</v>
      </c>
      <c r="Q120" s="16">
        <f t="shared" si="12"/>
        <v>9</v>
      </c>
      <c r="R120" s="77">
        <f t="shared" si="10"/>
        <v>144</v>
      </c>
    </row>
    <row r="121" spans="1:18" ht="12.75">
      <c r="A121" s="16">
        <v>26</v>
      </c>
      <c r="B121" s="16" t="s">
        <v>207</v>
      </c>
      <c r="C121" s="16" t="s">
        <v>41</v>
      </c>
      <c r="J121" s="16">
        <v>156</v>
      </c>
      <c r="K121" s="16">
        <v>102</v>
      </c>
      <c r="L121" s="16">
        <v>174</v>
      </c>
      <c r="P121" s="16">
        <f t="shared" si="11"/>
        <v>432</v>
      </c>
      <c r="Q121" s="16">
        <f t="shared" si="12"/>
        <v>3</v>
      </c>
      <c r="R121" s="77">
        <f t="shared" si="10"/>
        <v>144</v>
      </c>
    </row>
    <row r="122" spans="1:18" ht="12.75">
      <c r="A122" s="16">
        <v>27</v>
      </c>
      <c r="B122" s="16" t="s">
        <v>112</v>
      </c>
      <c r="C122" s="16" t="s">
        <v>9</v>
      </c>
      <c r="D122" s="16">
        <v>140</v>
      </c>
      <c r="E122" s="16">
        <v>147</v>
      </c>
      <c r="F122" s="16">
        <v>144</v>
      </c>
      <c r="P122" s="16">
        <f t="shared" si="11"/>
        <v>431</v>
      </c>
      <c r="Q122" s="16">
        <f t="shared" si="12"/>
        <v>3</v>
      </c>
      <c r="R122" s="77">
        <f t="shared" si="10"/>
        <v>143.66666666666666</v>
      </c>
    </row>
    <row r="123" spans="1:18" ht="12.75">
      <c r="A123" s="16">
        <v>28</v>
      </c>
      <c r="B123" s="16" t="s">
        <v>62</v>
      </c>
      <c r="C123" s="16" t="s">
        <v>14</v>
      </c>
      <c r="D123" s="16">
        <v>126</v>
      </c>
      <c r="E123" s="16">
        <v>144</v>
      </c>
      <c r="F123" s="16">
        <v>140</v>
      </c>
      <c r="G123" s="16">
        <v>100</v>
      </c>
      <c r="H123" s="16">
        <v>161</v>
      </c>
      <c r="I123" s="16">
        <v>143</v>
      </c>
      <c r="J123" s="16">
        <v>172</v>
      </c>
      <c r="K123" s="16">
        <v>169</v>
      </c>
      <c r="L123" s="16">
        <v>149</v>
      </c>
      <c r="M123" s="16">
        <v>177</v>
      </c>
      <c r="N123" s="16">
        <v>114</v>
      </c>
      <c r="O123" s="16">
        <v>120</v>
      </c>
      <c r="P123" s="16">
        <f t="shared" si="11"/>
        <v>1715</v>
      </c>
      <c r="Q123" s="16">
        <f t="shared" si="12"/>
        <v>12</v>
      </c>
      <c r="R123" s="77">
        <f t="shared" si="10"/>
        <v>142.91666666666666</v>
      </c>
    </row>
    <row r="124" spans="1:18" ht="12.75">
      <c r="A124" s="16">
        <v>29</v>
      </c>
      <c r="B124" s="16" t="s">
        <v>148</v>
      </c>
      <c r="C124" s="16" t="s">
        <v>100</v>
      </c>
      <c r="D124" s="16">
        <v>137</v>
      </c>
      <c r="E124" s="16">
        <v>139</v>
      </c>
      <c r="F124" s="16">
        <v>162</v>
      </c>
      <c r="G124" s="16">
        <v>136</v>
      </c>
      <c r="H124" s="16">
        <v>192</v>
      </c>
      <c r="I124" s="16">
        <v>140</v>
      </c>
      <c r="J124" s="16">
        <v>157</v>
      </c>
      <c r="K124" s="16">
        <v>137</v>
      </c>
      <c r="L124" s="16">
        <v>141</v>
      </c>
      <c r="M124" s="16">
        <v>108</v>
      </c>
      <c r="N124" s="16">
        <v>130</v>
      </c>
      <c r="O124" s="16">
        <v>131</v>
      </c>
      <c r="P124" s="16">
        <f t="shared" si="11"/>
        <v>1710</v>
      </c>
      <c r="Q124" s="16">
        <f t="shared" si="12"/>
        <v>12</v>
      </c>
      <c r="R124" s="77">
        <f t="shared" si="10"/>
        <v>142.5</v>
      </c>
    </row>
    <row r="125" spans="1:18" ht="12.75">
      <c r="A125" s="16">
        <v>30</v>
      </c>
      <c r="B125" s="16" t="s">
        <v>120</v>
      </c>
      <c r="C125" s="16" t="s">
        <v>41</v>
      </c>
      <c r="D125" s="16">
        <v>125</v>
      </c>
      <c r="E125" s="16">
        <v>100</v>
      </c>
      <c r="F125" s="16">
        <v>140</v>
      </c>
      <c r="G125" s="16">
        <v>151</v>
      </c>
      <c r="H125" s="16">
        <v>148</v>
      </c>
      <c r="I125" s="16">
        <v>173</v>
      </c>
      <c r="J125" s="16">
        <v>138</v>
      </c>
      <c r="K125" s="16">
        <v>131</v>
      </c>
      <c r="L125" s="16">
        <v>134</v>
      </c>
      <c r="M125" s="16">
        <v>178</v>
      </c>
      <c r="N125" s="16">
        <v>137</v>
      </c>
      <c r="O125" s="16">
        <v>145</v>
      </c>
      <c r="P125" s="16">
        <f t="shared" si="11"/>
        <v>1700</v>
      </c>
      <c r="Q125" s="16">
        <f t="shared" si="12"/>
        <v>12</v>
      </c>
      <c r="R125" s="77">
        <f aca="true" t="shared" si="13" ref="R125:R156">SUM(P125/Q125)</f>
        <v>141.66666666666666</v>
      </c>
    </row>
    <row r="126" spans="1:18" ht="12.75">
      <c r="A126" s="16">
        <v>31</v>
      </c>
      <c r="B126" s="16" t="s">
        <v>66</v>
      </c>
      <c r="C126" s="16" t="s">
        <v>12</v>
      </c>
      <c r="D126" s="16">
        <v>119</v>
      </c>
      <c r="E126" s="16">
        <v>129</v>
      </c>
      <c r="F126" s="16">
        <v>147</v>
      </c>
      <c r="G126" s="16">
        <v>204</v>
      </c>
      <c r="H126" s="16">
        <v>132</v>
      </c>
      <c r="I126" s="16">
        <v>154</v>
      </c>
      <c r="J126" s="16">
        <v>156</v>
      </c>
      <c r="K126" s="16">
        <v>115</v>
      </c>
      <c r="M126" s="16">
        <v>132</v>
      </c>
      <c r="N126" s="16">
        <v>129</v>
      </c>
      <c r="O126" s="16">
        <v>130</v>
      </c>
      <c r="P126" s="16">
        <f t="shared" si="11"/>
        <v>1547</v>
      </c>
      <c r="Q126" s="16">
        <f t="shared" si="12"/>
        <v>11</v>
      </c>
      <c r="R126" s="77">
        <f t="shared" si="13"/>
        <v>140.63636363636363</v>
      </c>
    </row>
    <row r="127" spans="1:18" ht="12.75">
      <c r="A127" s="16">
        <v>32</v>
      </c>
      <c r="B127" s="16" t="s">
        <v>64</v>
      </c>
      <c r="C127" s="16" t="s">
        <v>101</v>
      </c>
      <c r="D127" s="16">
        <v>130</v>
      </c>
      <c r="E127" s="16">
        <v>122</v>
      </c>
      <c r="F127" s="16">
        <v>122</v>
      </c>
      <c r="H127" s="16">
        <v>133</v>
      </c>
      <c r="I127" s="16">
        <v>185</v>
      </c>
      <c r="J127" s="16">
        <v>102</v>
      </c>
      <c r="K127" s="16">
        <v>137</v>
      </c>
      <c r="L127" s="16">
        <v>134</v>
      </c>
      <c r="M127" s="16">
        <v>128</v>
      </c>
      <c r="N127" s="16">
        <v>184</v>
      </c>
      <c r="O127" s="16">
        <v>163</v>
      </c>
      <c r="P127" s="16">
        <f t="shared" si="11"/>
        <v>1540</v>
      </c>
      <c r="Q127" s="16">
        <f t="shared" si="12"/>
        <v>11</v>
      </c>
      <c r="R127" s="77">
        <f t="shared" si="13"/>
        <v>140</v>
      </c>
    </row>
    <row r="128" spans="1:18" ht="12.75">
      <c r="A128" s="16">
        <v>33</v>
      </c>
      <c r="B128" s="16" t="s">
        <v>196</v>
      </c>
      <c r="C128" s="16" t="s">
        <v>8</v>
      </c>
      <c r="G128" s="16">
        <v>141</v>
      </c>
      <c r="H128" s="16">
        <v>148</v>
      </c>
      <c r="I128" s="16">
        <v>139</v>
      </c>
      <c r="J128" s="16">
        <v>159</v>
      </c>
      <c r="K128" s="16">
        <v>112</v>
      </c>
      <c r="L128" s="16">
        <v>140</v>
      </c>
      <c r="P128" s="16">
        <f aca="true" t="shared" si="14" ref="P128:P159">SUM(D128:O128)</f>
        <v>839</v>
      </c>
      <c r="Q128" s="16">
        <f aca="true" t="shared" si="15" ref="Q128:Q159">COUNT(D128:O128)</f>
        <v>6</v>
      </c>
      <c r="R128" s="77">
        <f t="shared" si="13"/>
        <v>139.83333333333334</v>
      </c>
    </row>
    <row r="129" spans="1:18" ht="12.75">
      <c r="A129" s="16">
        <v>34</v>
      </c>
      <c r="B129" s="16" t="s">
        <v>55</v>
      </c>
      <c r="C129" s="16" t="s">
        <v>101</v>
      </c>
      <c r="H129" s="16">
        <v>100</v>
      </c>
      <c r="I129" s="16">
        <v>220</v>
      </c>
      <c r="K129" s="16">
        <v>123</v>
      </c>
      <c r="L129" s="16">
        <v>113</v>
      </c>
      <c r="P129" s="16">
        <f t="shared" si="14"/>
        <v>556</v>
      </c>
      <c r="Q129" s="16">
        <f t="shared" si="15"/>
        <v>4</v>
      </c>
      <c r="R129" s="77">
        <f t="shared" si="13"/>
        <v>139</v>
      </c>
    </row>
    <row r="130" spans="1:18" ht="12.75">
      <c r="A130" s="16">
        <v>35</v>
      </c>
      <c r="B130" s="16" t="s">
        <v>151</v>
      </c>
      <c r="C130" s="16" t="s">
        <v>13</v>
      </c>
      <c r="D130" s="16">
        <v>129</v>
      </c>
      <c r="E130" s="16">
        <v>146</v>
      </c>
      <c r="F130" s="16">
        <v>146</v>
      </c>
      <c r="G130" s="16">
        <v>136</v>
      </c>
      <c r="H130" s="16">
        <v>162</v>
      </c>
      <c r="I130" s="16">
        <v>112</v>
      </c>
      <c r="M130" s="16">
        <v>113</v>
      </c>
      <c r="N130" s="16">
        <v>161</v>
      </c>
      <c r="O130" s="16">
        <v>146</v>
      </c>
      <c r="P130" s="16">
        <f t="shared" si="14"/>
        <v>1251</v>
      </c>
      <c r="Q130" s="16">
        <f t="shared" si="15"/>
        <v>9</v>
      </c>
      <c r="R130" s="77">
        <f t="shared" si="13"/>
        <v>139</v>
      </c>
    </row>
    <row r="131" spans="1:18" ht="12.75">
      <c r="A131" s="16">
        <v>36</v>
      </c>
      <c r="B131" s="16" t="s">
        <v>133</v>
      </c>
      <c r="C131" s="16" t="s">
        <v>8</v>
      </c>
      <c r="D131" s="16">
        <v>140</v>
      </c>
      <c r="E131" s="16">
        <v>161</v>
      </c>
      <c r="F131" s="16">
        <v>115</v>
      </c>
      <c r="J131" s="16">
        <v>129</v>
      </c>
      <c r="K131" s="16">
        <v>132</v>
      </c>
      <c r="M131" s="16">
        <v>133</v>
      </c>
      <c r="N131" s="16">
        <v>125</v>
      </c>
      <c r="O131" s="16">
        <v>173</v>
      </c>
      <c r="P131" s="16">
        <f t="shared" si="14"/>
        <v>1108</v>
      </c>
      <c r="Q131" s="16">
        <f t="shared" si="15"/>
        <v>8</v>
      </c>
      <c r="R131" s="77">
        <f t="shared" si="13"/>
        <v>138.5</v>
      </c>
    </row>
    <row r="132" spans="1:18" ht="12.75">
      <c r="A132" s="16">
        <v>37</v>
      </c>
      <c r="B132" s="16" t="s">
        <v>218</v>
      </c>
      <c r="C132" s="16" t="s">
        <v>100</v>
      </c>
      <c r="J132" s="16">
        <v>143</v>
      </c>
      <c r="K132" s="16">
        <v>148</v>
      </c>
      <c r="L132" s="16">
        <v>123</v>
      </c>
      <c r="P132" s="16">
        <f t="shared" si="14"/>
        <v>414</v>
      </c>
      <c r="Q132" s="16">
        <f t="shared" si="15"/>
        <v>3</v>
      </c>
      <c r="R132" s="77">
        <f t="shared" si="13"/>
        <v>138</v>
      </c>
    </row>
    <row r="133" spans="1:18" ht="12.75">
      <c r="A133" s="16">
        <v>38</v>
      </c>
      <c r="B133" s="16" t="s">
        <v>141</v>
      </c>
      <c r="C133" s="16" t="s">
        <v>12</v>
      </c>
      <c r="D133" s="16">
        <v>113</v>
      </c>
      <c r="G133" s="16">
        <v>158</v>
      </c>
      <c r="H133" s="16">
        <v>95</v>
      </c>
      <c r="M133" s="16">
        <v>116</v>
      </c>
      <c r="O133" s="16">
        <v>198</v>
      </c>
      <c r="P133" s="16">
        <f t="shared" si="14"/>
        <v>680</v>
      </c>
      <c r="Q133" s="16">
        <f t="shared" si="15"/>
        <v>5</v>
      </c>
      <c r="R133" s="77">
        <f t="shared" si="13"/>
        <v>136</v>
      </c>
    </row>
    <row r="134" spans="1:18" ht="12.75">
      <c r="A134" s="16">
        <v>39</v>
      </c>
      <c r="B134" s="16" t="s">
        <v>136</v>
      </c>
      <c r="C134" s="16" t="s">
        <v>8</v>
      </c>
      <c r="D134" s="16">
        <v>119</v>
      </c>
      <c r="E134" s="16">
        <v>129</v>
      </c>
      <c r="F134" s="16">
        <v>164</v>
      </c>
      <c r="G134" s="16">
        <v>137</v>
      </c>
      <c r="H134" s="16">
        <v>190</v>
      </c>
      <c r="I134" s="16">
        <v>170</v>
      </c>
      <c r="J134" s="16">
        <v>139</v>
      </c>
      <c r="K134" s="16">
        <v>116</v>
      </c>
      <c r="L134" s="16">
        <v>85</v>
      </c>
      <c r="M134" s="16">
        <v>118</v>
      </c>
      <c r="N134" s="16">
        <v>129</v>
      </c>
      <c r="O134" s="16">
        <v>131</v>
      </c>
      <c r="P134" s="16">
        <f t="shared" si="14"/>
        <v>1627</v>
      </c>
      <c r="Q134" s="16">
        <f t="shared" si="15"/>
        <v>12</v>
      </c>
      <c r="R134" s="77">
        <f t="shared" si="13"/>
        <v>135.58333333333334</v>
      </c>
    </row>
    <row r="135" spans="1:18" ht="12.75">
      <c r="A135" s="16">
        <v>40</v>
      </c>
      <c r="B135" s="16" t="s">
        <v>127</v>
      </c>
      <c r="C135" s="16" t="s">
        <v>40</v>
      </c>
      <c r="D135" s="16">
        <v>128</v>
      </c>
      <c r="E135" s="16">
        <v>154</v>
      </c>
      <c r="F135" s="16">
        <v>124</v>
      </c>
      <c r="P135" s="16">
        <f t="shared" si="14"/>
        <v>406</v>
      </c>
      <c r="Q135" s="16">
        <f t="shared" si="15"/>
        <v>3</v>
      </c>
      <c r="R135" s="77">
        <f t="shared" si="13"/>
        <v>135.33333333333334</v>
      </c>
    </row>
    <row r="136" spans="1:18" ht="12.75">
      <c r="A136" s="16">
        <v>41</v>
      </c>
      <c r="B136" s="16" t="s">
        <v>199</v>
      </c>
      <c r="C136" s="16" t="s">
        <v>101</v>
      </c>
      <c r="G136" s="16">
        <v>124</v>
      </c>
      <c r="H136" s="16">
        <v>147</v>
      </c>
      <c r="I136" s="16">
        <v>171</v>
      </c>
      <c r="J136" s="16">
        <v>148</v>
      </c>
      <c r="K136" s="16">
        <v>144</v>
      </c>
      <c r="L136" s="16">
        <v>86</v>
      </c>
      <c r="M136" s="16">
        <v>142</v>
      </c>
      <c r="N136" s="16">
        <v>148</v>
      </c>
      <c r="O136" s="16">
        <v>107</v>
      </c>
      <c r="P136" s="16">
        <f t="shared" si="14"/>
        <v>1217</v>
      </c>
      <c r="Q136" s="16">
        <f t="shared" si="15"/>
        <v>9</v>
      </c>
      <c r="R136" s="77">
        <f t="shared" si="13"/>
        <v>135.22222222222223</v>
      </c>
    </row>
    <row r="137" spans="1:18" ht="12.75">
      <c r="A137" s="16">
        <v>42</v>
      </c>
      <c r="B137" s="16" t="s">
        <v>67</v>
      </c>
      <c r="C137" s="16" t="s">
        <v>12</v>
      </c>
      <c r="D137" s="16">
        <v>114</v>
      </c>
      <c r="E137" s="16">
        <v>103</v>
      </c>
      <c r="I137" s="16">
        <v>144</v>
      </c>
      <c r="J137" s="16">
        <v>151</v>
      </c>
      <c r="K137" s="16">
        <v>155</v>
      </c>
      <c r="L137" s="16">
        <v>131</v>
      </c>
      <c r="P137" s="16">
        <f t="shared" si="14"/>
        <v>798</v>
      </c>
      <c r="Q137" s="16">
        <f t="shared" si="15"/>
        <v>6</v>
      </c>
      <c r="R137" s="77">
        <f t="shared" si="13"/>
        <v>133</v>
      </c>
    </row>
    <row r="138" spans="1:18" ht="12.75">
      <c r="A138" s="16">
        <v>43</v>
      </c>
      <c r="B138" s="16" t="s">
        <v>225</v>
      </c>
      <c r="C138" s="16" t="s">
        <v>13</v>
      </c>
      <c r="N138" s="16">
        <v>133</v>
      </c>
      <c r="P138" s="16">
        <f t="shared" si="14"/>
        <v>133</v>
      </c>
      <c r="Q138" s="16">
        <f t="shared" si="15"/>
        <v>1</v>
      </c>
      <c r="R138" s="77">
        <f t="shared" si="13"/>
        <v>133</v>
      </c>
    </row>
    <row r="139" spans="1:18" ht="12.75">
      <c r="A139" s="16">
        <v>44</v>
      </c>
      <c r="B139" s="16" t="s">
        <v>159</v>
      </c>
      <c r="C139" s="16" t="s">
        <v>14</v>
      </c>
      <c r="D139" s="16">
        <v>121</v>
      </c>
      <c r="E139" s="16">
        <v>137</v>
      </c>
      <c r="F139" s="16">
        <v>137</v>
      </c>
      <c r="P139" s="16">
        <f t="shared" si="14"/>
        <v>395</v>
      </c>
      <c r="Q139" s="16">
        <f t="shared" si="15"/>
        <v>3</v>
      </c>
      <c r="R139" s="77">
        <f t="shared" si="13"/>
        <v>131.66666666666666</v>
      </c>
    </row>
    <row r="140" spans="1:18" ht="12.75">
      <c r="A140" s="16">
        <v>45</v>
      </c>
      <c r="B140" s="16" t="s">
        <v>176</v>
      </c>
      <c r="C140" s="16" t="s">
        <v>9</v>
      </c>
      <c r="G140" s="16">
        <v>110</v>
      </c>
      <c r="H140" s="16">
        <v>132</v>
      </c>
      <c r="I140" s="16">
        <v>127</v>
      </c>
      <c r="J140" s="16">
        <v>129</v>
      </c>
      <c r="K140" s="16">
        <v>142</v>
      </c>
      <c r="L140" s="16">
        <v>139</v>
      </c>
      <c r="M140" s="16">
        <v>139</v>
      </c>
      <c r="N140" s="16">
        <v>126</v>
      </c>
      <c r="O140" s="16">
        <v>139</v>
      </c>
      <c r="P140" s="16">
        <f t="shared" si="14"/>
        <v>1183</v>
      </c>
      <c r="Q140" s="16">
        <f t="shared" si="15"/>
        <v>9</v>
      </c>
      <c r="R140" s="77">
        <f t="shared" si="13"/>
        <v>131.44444444444446</v>
      </c>
    </row>
    <row r="141" spans="1:18" ht="12.75">
      <c r="A141" s="16">
        <v>46</v>
      </c>
      <c r="B141" s="16" t="s">
        <v>129</v>
      </c>
      <c r="C141" s="16" t="s">
        <v>40</v>
      </c>
      <c r="D141" s="16">
        <v>132</v>
      </c>
      <c r="E141" s="16">
        <v>171</v>
      </c>
      <c r="F141" s="16">
        <v>132</v>
      </c>
      <c r="G141" s="16">
        <v>135</v>
      </c>
      <c r="H141" s="16">
        <v>119</v>
      </c>
      <c r="I141" s="16">
        <v>133</v>
      </c>
      <c r="J141" s="16">
        <v>130</v>
      </c>
      <c r="K141" s="16">
        <v>97</v>
      </c>
      <c r="L141" s="16">
        <v>119</v>
      </c>
      <c r="M141" s="16">
        <v>152</v>
      </c>
      <c r="N141" s="16">
        <v>126</v>
      </c>
      <c r="O141" s="16">
        <v>130</v>
      </c>
      <c r="P141" s="16">
        <f t="shared" si="14"/>
        <v>1576</v>
      </c>
      <c r="Q141" s="16">
        <f t="shared" si="15"/>
        <v>12</v>
      </c>
      <c r="R141" s="77">
        <f t="shared" si="13"/>
        <v>131.33333333333334</v>
      </c>
    </row>
    <row r="142" spans="1:18" ht="12.75">
      <c r="A142" s="16">
        <v>47</v>
      </c>
      <c r="B142" s="16" t="s">
        <v>195</v>
      </c>
      <c r="C142" s="16" t="s">
        <v>100</v>
      </c>
      <c r="G142" s="16">
        <v>114</v>
      </c>
      <c r="H142" s="16">
        <v>131</v>
      </c>
      <c r="I142" s="16">
        <v>149</v>
      </c>
      <c r="P142" s="16">
        <f t="shared" si="14"/>
        <v>394</v>
      </c>
      <c r="Q142" s="16">
        <f t="shared" si="15"/>
        <v>3</v>
      </c>
      <c r="R142" s="77">
        <f t="shared" si="13"/>
        <v>131.33333333333334</v>
      </c>
    </row>
    <row r="143" spans="1:18" ht="12.75">
      <c r="A143" s="16">
        <v>48</v>
      </c>
      <c r="B143" s="16" t="s">
        <v>164</v>
      </c>
      <c r="C143" s="16" t="s">
        <v>40</v>
      </c>
      <c r="G143" s="16">
        <v>109</v>
      </c>
      <c r="H143" s="16">
        <v>114</v>
      </c>
      <c r="I143" s="16">
        <v>142</v>
      </c>
      <c r="J143" s="16">
        <v>147</v>
      </c>
      <c r="K143" s="16">
        <v>124</v>
      </c>
      <c r="L143" s="16">
        <v>141</v>
      </c>
      <c r="M143" s="16">
        <v>114</v>
      </c>
      <c r="N143" s="16">
        <v>156</v>
      </c>
      <c r="O143" s="16">
        <v>134</v>
      </c>
      <c r="P143" s="16">
        <f t="shared" si="14"/>
        <v>1181</v>
      </c>
      <c r="Q143" s="16">
        <f t="shared" si="15"/>
        <v>9</v>
      </c>
      <c r="R143" s="77">
        <f t="shared" si="13"/>
        <v>131.22222222222223</v>
      </c>
    </row>
    <row r="144" spans="1:18" ht="12.75">
      <c r="A144" s="16">
        <v>49</v>
      </c>
      <c r="B144" s="16" t="s">
        <v>208</v>
      </c>
      <c r="C144" s="16" t="s">
        <v>11</v>
      </c>
      <c r="K144" s="16">
        <v>100</v>
      </c>
      <c r="L144" s="16">
        <v>142</v>
      </c>
      <c r="M144" s="16">
        <v>147</v>
      </c>
      <c r="N144" s="16">
        <v>146</v>
      </c>
      <c r="O144" s="16">
        <v>121</v>
      </c>
      <c r="P144" s="16">
        <f t="shared" si="14"/>
        <v>656</v>
      </c>
      <c r="Q144" s="16">
        <f t="shared" si="15"/>
        <v>5</v>
      </c>
      <c r="R144" s="77">
        <f t="shared" si="13"/>
        <v>131.2</v>
      </c>
    </row>
    <row r="145" spans="1:18" ht="12.75">
      <c r="A145" s="16">
        <v>50</v>
      </c>
      <c r="B145" s="16" t="s">
        <v>132</v>
      </c>
      <c r="C145" s="16" t="s">
        <v>9</v>
      </c>
      <c r="F145" s="16">
        <v>151</v>
      </c>
      <c r="J145" s="16">
        <v>109</v>
      </c>
      <c r="K145" s="16">
        <v>134</v>
      </c>
      <c r="L145" s="16">
        <v>113</v>
      </c>
      <c r="O145" s="16">
        <v>149</v>
      </c>
      <c r="P145" s="16">
        <f t="shared" si="14"/>
        <v>656</v>
      </c>
      <c r="Q145" s="16">
        <f t="shared" si="15"/>
        <v>5</v>
      </c>
      <c r="R145" s="77">
        <f t="shared" si="13"/>
        <v>131.2</v>
      </c>
    </row>
    <row r="146" spans="1:18" ht="12" customHeight="1">
      <c r="A146" s="16">
        <v>51</v>
      </c>
      <c r="B146" s="16" t="s">
        <v>108</v>
      </c>
      <c r="C146" s="16" t="s">
        <v>11</v>
      </c>
      <c r="D146" s="16">
        <v>176</v>
      </c>
      <c r="E146" s="16">
        <v>116</v>
      </c>
      <c r="F146" s="16">
        <v>121</v>
      </c>
      <c r="M146" s="16">
        <v>109</v>
      </c>
      <c r="P146" s="16">
        <f t="shared" si="14"/>
        <v>522</v>
      </c>
      <c r="Q146" s="16">
        <f t="shared" si="15"/>
        <v>4</v>
      </c>
      <c r="R146" s="77">
        <f t="shared" si="13"/>
        <v>130.5</v>
      </c>
    </row>
    <row r="147" spans="1:18" ht="12" customHeight="1">
      <c r="A147" s="16">
        <v>52</v>
      </c>
      <c r="B147" s="16" t="s">
        <v>171</v>
      </c>
      <c r="C147" s="16" t="s">
        <v>41</v>
      </c>
      <c r="G147" s="16">
        <v>102</v>
      </c>
      <c r="H147" s="16">
        <v>122</v>
      </c>
      <c r="J147" s="16">
        <v>137</v>
      </c>
      <c r="K147" s="16">
        <v>143</v>
      </c>
      <c r="L147" s="16">
        <v>192</v>
      </c>
      <c r="M147" s="16">
        <v>110</v>
      </c>
      <c r="N147" s="16">
        <v>122</v>
      </c>
      <c r="O147" s="16">
        <v>109</v>
      </c>
      <c r="P147" s="16">
        <f t="shared" si="14"/>
        <v>1037</v>
      </c>
      <c r="Q147" s="16">
        <f t="shared" si="15"/>
        <v>8</v>
      </c>
      <c r="R147" s="77">
        <f t="shared" si="13"/>
        <v>129.625</v>
      </c>
    </row>
    <row r="148" spans="1:18" ht="12.75">
      <c r="A148" s="16">
        <v>53</v>
      </c>
      <c r="B148" s="19" t="s">
        <v>71</v>
      </c>
      <c r="C148" s="16" t="s">
        <v>11</v>
      </c>
      <c r="D148" s="16">
        <v>142</v>
      </c>
      <c r="E148" s="16">
        <v>143</v>
      </c>
      <c r="F148" s="16">
        <v>133</v>
      </c>
      <c r="G148" s="16">
        <v>99</v>
      </c>
      <c r="I148" s="16">
        <v>136</v>
      </c>
      <c r="J148" s="16">
        <v>134</v>
      </c>
      <c r="K148" s="16">
        <v>109</v>
      </c>
      <c r="M148" s="16">
        <v>136</v>
      </c>
      <c r="N148" s="16">
        <v>127</v>
      </c>
      <c r="P148" s="16">
        <f t="shared" si="14"/>
        <v>1159</v>
      </c>
      <c r="Q148" s="16">
        <f t="shared" si="15"/>
        <v>9</v>
      </c>
      <c r="R148" s="77">
        <f t="shared" si="13"/>
        <v>128.77777777777777</v>
      </c>
    </row>
    <row r="149" spans="1:18" ht="12.75">
      <c r="A149" s="16">
        <v>54</v>
      </c>
      <c r="B149" s="16" t="s">
        <v>156</v>
      </c>
      <c r="C149" s="16" t="s">
        <v>13</v>
      </c>
      <c r="D149" s="16">
        <v>161</v>
      </c>
      <c r="E149" s="16">
        <v>127</v>
      </c>
      <c r="G149" s="16">
        <v>100</v>
      </c>
      <c r="M149" s="16">
        <v>125</v>
      </c>
      <c r="N149" s="16">
        <v>127</v>
      </c>
      <c r="O149" s="16">
        <v>130</v>
      </c>
      <c r="P149" s="16">
        <f t="shared" si="14"/>
        <v>770</v>
      </c>
      <c r="Q149" s="16">
        <f t="shared" si="15"/>
        <v>6</v>
      </c>
      <c r="R149" s="77">
        <f t="shared" si="13"/>
        <v>128.33333333333334</v>
      </c>
    </row>
    <row r="150" spans="1:18" ht="12.75">
      <c r="A150" s="16">
        <v>55</v>
      </c>
      <c r="B150" s="16" t="s">
        <v>72</v>
      </c>
      <c r="C150" s="16" t="s">
        <v>8</v>
      </c>
      <c r="D150" s="16">
        <v>105</v>
      </c>
      <c r="E150" s="16">
        <v>143</v>
      </c>
      <c r="F150" s="16">
        <v>127</v>
      </c>
      <c r="G150" s="16">
        <v>147</v>
      </c>
      <c r="H150" s="16">
        <v>146</v>
      </c>
      <c r="I150" s="16">
        <v>141</v>
      </c>
      <c r="L150" s="16">
        <v>115</v>
      </c>
      <c r="M150" s="16">
        <v>92</v>
      </c>
      <c r="N150" s="16">
        <v>133</v>
      </c>
      <c r="O150" s="16">
        <v>134</v>
      </c>
      <c r="P150" s="16">
        <f t="shared" si="14"/>
        <v>1283</v>
      </c>
      <c r="Q150" s="16">
        <f t="shared" si="15"/>
        <v>10</v>
      </c>
      <c r="R150" s="77">
        <f t="shared" si="13"/>
        <v>128.3</v>
      </c>
    </row>
    <row r="151" spans="1:18" ht="12.75">
      <c r="A151" s="16">
        <v>56</v>
      </c>
      <c r="B151" s="16" t="s">
        <v>194</v>
      </c>
      <c r="C151" s="16" t="s">
        <v>14</v>
      </c>
      <c r="G151" s="16">
        <v>153</v>
      </c>
      <c r="H151" s="16">
        <v>135</v>
      </c>
      <c r="I151" s="16">
        <v>123</v>
      </c>
      <c r="J151" s="16">
        <v>109</v>
      </c>
      <c r="K151" s="16">
        <v>136</v>
      </c>
      <c r="L151" s="16">
        <v>114</v>
      </c>
      <c r="M151" s="16">
        <v>132</v>
      </c>
      <c r="N151" s="16">
        <v>119</v>
      </c>
      <c r="O151" s="16">
        <v>128</v>
      </c>
      <c r="P151" s="16">
        <f t="shared" si="14"/>
        <v>1149</v>
      </c>
      <c r="Q151" s="16">
        <f t="shared" si="15"/>
        <v>9</v>
      </c>
      <c r="R151" s="77">
        <f t="shared" si="13"/>
        <v>127.66666666666667</v>
      </c>
    </row>
    <row r="152" spans="1:18" ht="12.75">
      <c r="A152" s="16">
        <v>57</v>
      </c>
      <c r="B152" s="16" t="s">
        <v>157</v>
      </c>
      <c r="C152" s="16" t="s">
        <v>14</v>
      </c>
      <c r="D152" s="16">
        <v>130</v>
      </c>
      <c r="E152" s="16">
        <v>85</v>
      </c>
      <c r="F152" s="16">
        <v>122</v>
      </c>
      <c r="G152" s="16">
        <v>124</v>
      </c>
      <c r="H152" s="16">
        <v>123</v>
      </c>
      <c r="I152" s="16">
        <v>166</v>
      </c>
      <c r="J152" s="16">
        <v>141</v>
      </c>
      <c r="K152" s="16">
        <v>128</v>
      </c>
      <c r="L152" s="16">
        <v>145</v>
      </c>
      <c r="N152" s="16">
        <v>91</v>
      </c>
      <c r="O152" s="16">
        <v>140</v>
      </c>
      <c r="P152" s="16">
        <f t="shared" si="14"/>
        <v>1395</v>
      </c>
      <c r="Q152" s="16">
        <f t="shared" si="15"/>
        <v>11</v>
      </c>
      <c r="R152" s="77">
        <f t="shared" si="13"/>
        <v>126.81818181818181</v>
      </c>
    </row>
    <row r="153" spans="1:18" ht="12.75">
      <c r="A153" s="16">
        <v>58</v>
      </c>
      <c r="B153" s="16" t="s">
        <v>231</v>
      </c>
      <c r="C153" s="16" t="s">
        <v>42</v>
      </c>
      <c r="M153" s="16">
        <v>126</v>
      </c>
      <c r="N153" s="16">
        <v>126</v>
      </c>
      <c r="O153" s="16">
        <v>128</v>
      </c>
      <c r="P153" s="16">
        <f t="shared" si="14"/>
        <v>380</v>
      </c>
      <c r="Q153" s="16">
        <f t="shared" si="15"/>
        <v>3</v>
      </c>
      <c r="R153" s="77">
        <f t="shared" si="13"/>
        <v>126.66666666666667</v>
      </c>
    </row>
    <row r="154" spans="1:18" ht="12.75">
      <c r="A154" s="16">
        <v>59</v>
      </c>
      <c r="B154" s="16" t="s">
        <v>150</v>
      </c>
      <c r="C154" s="16" t="s">
        <v>13</v>
      </c>
      <c r="D154" s="16">
        <v>125</v>
      </c>
      <c r="E154" s="16">
        <v>104</v>
      </c>
      <c r="F154" s="16">
        <v>139</v>
      </c>
      <c r="G154" s="16">
        <v>116</v>
      </c>
      <c r="H154" s="16">
        <v>126</v>
      </c>
      <c r="I154" s="16">
        <v>138</v>
      </c>
      <c r="J154" s="16">
        <v>147</v>
      </c>
      <c r="K154" s="16">
        <v>102</v>
      </c>
      <c r="L154" s="16">
        <v>135</v>
      </c>
      <c r="P154" s="16">
        <f t="shared" si="14"/>
        <v>1132</v>
      </c>
      <c r="Q154" s="16">
        <f t="shared" si="15"/>
        <v>9</v>
      </c>
      <c r="R154" s="77">
        <f t="shared" si="13"/>
        <v>125.77777777777777</v>
      </c>
    </row>
    <row r="155" spans="1:18" ht="12.75">
      <c r="A155" s="16">
        <v>60</v>
      </c>
      <c r="B155" s="16" t="s">
        <v>173</v>
      </c>
      <c r="C155" s="19" t="s">
        <v>10</v>
      </c>
      <c r="D155" s="16">
        <v>128</v>
      </c>
      <c r="E155" s="16">
        <v>112</v>
      </c>
      <c r="F155" s="16">
        <v>125</v>
      </c>
      <c r="G155" s="16">
        <v>153</v>
      </c>
      <c r="H155" s="16">
        <v>128</v>
      </c>
      <c r="I155" s="16">
        <v>99</v>
      </c>
      <c r="M155" s="16">
        <v>124</v>
      </c>
      <c r="N155" s="16">
        <v>127</v>
      </c>
      <c r="O155" s="16">
        <v>135</v>
      </c>
      <c r="P155" s="16">
        <f t="shared" si="14"/>
        <v>1131</v>
      </c>
      <c r="Q155" s="16">
        <f t="shared" si="15"/>
        <v>9</v>
      </c>
      <c r="R155" s="77">
        <f t="shared" si="13"/>
        <v>125.66666666666667</v>
      </c>
    </row>
    <row r="156" spans="1:18" ht="12.75">
      <c r="A156" s="16">
        <v>61</v>
      </c>
      <c r="B156" s="16" t="s">
        <v>184</v>
      </c>
      <c r="C156" s="16" t="s">
        <v>42</v>
      </c>
      <c r="H156" s="16">
        <v>136</v>
      </c>
      <c r="K156" s="16">
        <v>94</v>
      </c>
      <c r="L156" s="16">
        <v>109</v>
      </c>
      <c r="M156" s="16">
        <v>159</v>
      </c>
      <c r="N156" s="16">
        <v>104</v>
      </c>
      <c r="O156" s="16">
        <v>151</v>
      </c>
      <c r="P156" s="16">
        <f t="shared" si="14"/>
        <v>753</v>
      </c>
      <c r="Q156" s="16">
        <f t="shared" si="15"/>
        <v>6</v>
      </c>
      <c r="R156" s="77">
        <f t="shared" si="13"/>
        <v>125.5</v>
      </c>
    </row>
    <row r="157" spans="1:18" ht="12.75">
      <c r="A157" s="16">
        <v>62</v>
      </c>
      <c r="B157" s="19" t="s">
        <v>190</v>
      </c>
      <c r="C157" s="16" t="s">
        <v>10</v>
      </c>
      <c r="G157" s="16">
        <v>110</v>
      </c>
      <c r="H157" s="16">
        <v>122</v>
      </c>
      <c r="I157" s="16">
        <v>153</v>
      </c>
      <c r="K157" s="16">
        <v>114</v>
      </c>
      <c r="L157" s="16">
        <v>108</v>
      </c>
      <c r="M157" s="16">
        <v>123</v>
      </c>
      <c r="N157" s="16">
        <v>139</v>
      </c>
      <c r="O157" s="16">
        <v>133</v>
      </c>
      <c r="P157" s="16">
        <f t="shared" si="14"/>
        <v>1002</v>
      </c>
      <c r="Q157" s="16">
        <f t="shared" si="15"/>
        <v>8</v>
      </c>
      <c r="R157" s="77">
        <f aca="true" t="shared" si="16" ref="R157:R188">SUM(P157/Q157)</f>
        <v>125.25</v>
      </c>
    </row>
    <row r="158" spans="1:18" ht="12.75">
      <c r="A158" s="16">
        <v>63</v>
      </c>
      <c r="B158" s="16" t="s">
        <v>118</v>
      </c>
      <c r="C158" s="16" t="s">
        <v>41</v>
      </c>
      <c r="D158" s="16">
        <v>101</v>
      </c>
      <c r="E158" s="16">
        <v>123</v>
      </c>
      <c r="F158" s="16">
        <v>150</v>
      </c>
      <c r="P158" s="16">
        <f t="shared" si="14"/>
        <v>374</v>
      </c>
      <c r="Q158" s="16">
        <f t="shared" si="15"/>
        <v>3</v>
      </c>
      <c r="R158" s="77">
        <f t="shared" si="16"/>
        <v>124.66666666666667</v>
      </c>
    </row>
    <row r="159" spans="1:18" ht="12.75">
      <c r="A159" s="16">
        <v>64</v>
      </c>
      <c r="B159" s="16" t="s">
        <v>123</v>
      </c>
      <c r="C159" s="16" t="s">
        <v>42</v>
      </c>
      <c r="D159" s="16">
        <v>122</v>
      </c>
      <c r="E159" s="16">
        <v>149</v>
      </c>
      <c r="F159" s="16">
        <v>143</v>
      </c>
      <c r="G159" s="16">
        <v>124</v>
      </c>
      <c r="H159" s="16">
        <v>110</v>
      </c>
      <c r="I159" s="16">
        <v>108</v>
      </c>
      <c r="J159" s="16">
        <v>129</v>
      </c>
      <c r="K159" s="16">
        <v>106</v>
      </c>
      <c r="L159" s="16">
        <v>131</v>
      </c>
      <c r="M159" s="16">
        <v>151</v>
      </c>
      <c r="N159" s="16">
        <v>112</v>
      </c>
      <c r="O159" s="16">
        <v>106</v>
      </c>
      <c r="P159" s="16">
        <f t="shared" si="14"/>
        <v>1491</v>
      </c>
      <c r="Q159" s="16">
        <f t="shared" si="15"/>
        <v>12</v>
      </c>
      <c r="R159" s="77">
        <f t="shared" si="16"/>
        <v>124.25</v>
      </c>
    </row>
    <row r="160" spans="1:18" ht="12.75">
      <c r="A160" s="16">
        <v>65</v>
      </c>
      <c r="B160" s="16" t="s">
        <v>140</v>
      </c>
      <c r="C160" s="16" t="s">
        <v>12</v>
      </c>
      <c r="D160" s="16">
        <v>92</v>
      </c>
      <c r="G160" s="16">
        <v>119</v>
      </c>
      <c r="J160" s="16">
        <v>200</v>
      </c>
      <c r="K160" s="16">
        <v>89</v>
      </c>
      <c r="L160" s="16">
        <v>155</v>
      </c>
      <c r="M160" s="16">
        <v>90</v>
      </c>
      <c r="P160" s="16">
        <f aca="true" t="shared" si="17" ref="P160:P191">SUM(D160:O160)</f>
        <v>745</v>
      </c>
      <c r="Q160" s="16">
        <f aca="true" t="shared" si="18" ref="Q160:Q191">COUNT(D160:O160)</f>
        <v>6</v>
      </c>
      <c r="R160" s="77">
        <f t="shared" si="16"/>
        <v>124.16666666666667</v>
      </c>
    </row>
    <row r="161" spans="1:18" ht="12.75">
      <c r="A161" s="16">
        <v>66</v>
      </c>
      <c r="B161" s="16" t="s">
        <v>116</v>
      </c>
      <c r="C161" s="16" t="s">
        <v>9</v>
      </c>
      <c r="E161" s="16">
        <v>116</v>
      </c>
      <c r="F161" s="16">
        <v>171</v>
      </c>
      <c r="J161" s="16">
        <v>91</v>
      </c>
      <c r="K161" s="16">
        <v>137</v>
      </c>
      <c r="L161" s="16">
        <v>105</v>
      </c>
      <c r="P161" s="16">
        <f t="shared" si="17"/>
        <v>620</v>
      </c>
      <c r="Q161" s="16">
        <f t="shared" si="18"/>
        <v>5</v>
      </c>
      <c r="R161" s="77">
        <f t="shared" si="16"/>
        <v>124</v>
      </c>
    </row>
    <row r="162" spans="1:18" ht="12.75">
      <c r="A162" s="16">
        <v>67</v>
      </c>
      <c r="B162" s="16" t="s">
        <v>61</v>
      </c>
      <c r="C162" s="16" t="s">
        <v>14</v>
      </c>
      <c r="J162" s="16">
        <v>120</v>
      </c>
      <c r="K162" s="16">
        <v>103</v>
      </c>
      <c r="L162" s="16">
        <v>149</v>
      </c>
      <c r="M162" s="16">
        <v>123</v>
      </c>
      <c r="N162" s="16">
        <v>145</v>
      </c>
      <c r="O162" s="16">
        <v>99</v>
      </c>
      <c r="P162" s="16">
        <f t="shared" si="17"/>
        <v>739</v>
      </c>
      <c r="Q162" s="16">
        <f t="shared" si="18"/>
        <v>6</v>
      </c>
      <c r="R162" s="77">
        <f t="shared" si="16"/>
        <v>123.16666666666667</v>
      </c>
    </row>
    <row r="163" spans="1:18" ht="12.75">
      <c r="A163" s="16">
        <v>68</v>
      </c>
      <c r="B163" s="16" t="s">
        <v>145</v>
      </c>
      <c r="C163" s="16" t="s">
        <v>12</v>
      </c>
      <c r="E163" s="16">
        <v>98</v>
      </c>
      <c r="H163" s="16">
        <v>122</v>
      </c>
      <c r="J163" s="16">
        <v>118</v>
      </c>
      <c r="L163" s="16">
        <v>145</v>
      </c>
      <c r="N163" s="16">
        <v>117</v>
      </c>
      <c r="O163" s="16">
        <v>138</v>
      </c>
      <c r="P163" s="16">
        <f t="shared" si="17"/>
        <v>738</v>
      </c>
      <c r="Q163" s="16">
        <f t="shared" si="18"/>
        <v>6</v>
      </c>
      <c r="R163" s="77">
        <f t="shared" si="16"/>
        <v>123</v>
      </c>
    </row>
    <row r="164" spans="1:18" ht="12.75">
      <c r="A164" s="16">
        <v>69</v>
      </c>
      <c r="B164" s="16" t="s">
        <v>104</v>
      </c>
      <c r="C164" s="19" t="s">
        <v>10</v>
      </c>
      <c r="D164" s="16">
        <v>119</v>
      </c>
      <c r="E164" s="16">
        <v>120</v>
      </c>
      <c r="F164" s="16">
        <v>148</v>
      </c>
      <c r="J164" s="16">
        <v>123</v>
      </c>
      <c r="K164" s="16">
        <v>146</v>
      </c>
      <c r="L164" s="16">
        <v>111</v>
      </c>
      <c r="M164" s="16">
        <v>113</v>
      </c>
      <c r="N164" s="16">
        <v>107</v>
      </c>
      <c r="O164" s="16">
        <v>118</v>
      </c>
      <c r="P164" s="16">
        <f t="shared" si="17"/>
        <v>1105</v>
      </c>
      <c r="Q164" s="16">
        <f t="shared" si="18"/>
        <v>9</v>
      </c>
      <c r="R164" s="77">
        <f t="shared" si="16"/>
        <v>122.77777777777777</v>
      </c>
    </row>
    <row r="165" spans="1:18" ht="12.75">
      <c r="A165" s="16">
        <v>70</v>
      </c>
      <c r="B165" s="16" t="s">
        <v>217</v>
      </c>
      <c r="C165" s="16" t="s">
        <v>13</v>
      </c>
      <c r="J165" s="16">
        <v>130</v>
      </c>
      <c r="K165" s="16">
        <v>93</v>
      </c>
      <c r="L165" s="16">
        <v>148</v>
      </c>
      <c r="M165" s="16">
        <v>126</v>
      </c>
      <c r="N165" s="16">
        <v>132</v>
      </c>
      <c r="O165" s="16">
        <v>104</v>
      </c>
      <c r="P165" s="16">
        <f t="shared" si="17"/>
        <v>733</v>
      </c>
      <c r="Q165" s="16">
        <f t="shared" si="18"/>
        <v>6</v>
      </c>
      <c r="R165" s="77">
        <f t="shared" si="16"/>
        <v>122.16666666666667</v>
      </c>
    </row>
    <row r="166" spans="1:18" ht="12.75">
      <c r="A166" s="16">
        <v>71</v>
      </c>
      <c r="B166" s="16" t="s">
        <v>154</v>
      </c>
      <c r="C166" s="16" t="s">
        <v>13</v>
      </c>
      <c r="E166" s="16">
        <v>134</v>
      </c>
      <c r="F166" s="16">
        <v>108</v>
      </c>
      <c r="G166" s="16">
        <v>108</v>
      </c>
      <c r="H166" s="16">
        <v>126</v>
      </c>
      <c r="I166" s="16">
        <v>101</v>
      </c>
      <c r="J166" s="16">
        <v>114</v>
      </c>
      <c r="K166" s="16">
        <v>144</v>
      </c>
      <c r="L166" s="16">
        <v>111</v>
      </c>
      <c r="M166" s="16">
        <v>127</v>
      </c>
      <c r="N166" s="16">
        <v>126</v>
      </c>
      <c r="O166" s="16">
        <v>133</v>
      </c>
      <c r="P166" s="16">
        <f t="shared" si="17"/>
        <v>1332</v>
      </c>
      <c r="Q166" s="16">
        <f t="shared" si="18"/>
        <v>11</v>
      </c>
      <c r="R166" s="77">
        <f t="shared" si="16"/>
        <v>121.0909090909091</v>
      </c>
    </row>
    <row r="167" spans="1:18" ht="12.75">
      <c r="A167" s="16">
        <v>72</v>
      </c>
      <c r="B167" s="16" t="s">
        <v>149</v>
      </c>
      <c r="C167" s="16" t="s">
        <v>100</v>
      </c>
      <c r="D167" s="16">
        <v>91</v>
      </c>
      <c r="E167" s="16">
        <v>133</v>
      </c>
      <c r="F167" s="16">
        <v>137</v>
      </c>
      <c r="G167" s="16">
        <v>135</v>
      </c>
      <c r="H167" s="16">
        <v>125</v>
      </c>
      <c r="I167" s="16">
        <v>135</v>
      </c>
      <c r="M167" s="16">
        <v>82</v>
      </c>
      <c r="N167" s="16">
        <v>115</v>
      </c>
      <c r="O167" s="16">
        <v>136</v>
      </c>
      <c r="P167" s="16">
        <f t="shared" si="17"/>
        <v>1089</v>
      </c>
      <c r="Q167" s="16">
        <f t="shared" si="18"/>
        <v>9</v>
      </c>
      <c r="R167" s="77">
        <f t="shared" si="16"/>
        <v>121</v>
      </c>
    </row>
    <row r="168" spans="1:18" ht="12.75">
      <c r="A168" s="16">
        <v>73</v>
      </c>
      <c r="B168" s="16" t="s">
        <v>103</v>
      </c>
      <c r="C168" s="19" t="s">
        <v>10</v>
      </c>
      <c r="D168" s="16">
        <v>109</v>
      </c>
      <c r="E168" s="16">
        <v>140</v>
      </c>
      <c r="F168" s="16">
        <v>122</v>
      </c>
      <c r="J168" s="16">
        <v>127</v>
      </c>
      <c r="K168" s="16">
        <v>125</v>
      </c>
      <c r="L168" s="16">
        <v>100</v>
      </c>
      <c r="P168" s="16">
        <f t="shared" si="17"/>
        <v>723</v>
      </c>
      <c r="Q168" s="16">
        <f t="shared" si="18"/>
        <v>6</v>
      </c>
      <c r="R168" s="77">
        <f t="shared" si="16"/>
        <v>120.5</v>
      </c>
    </row>
    <row r="169" spans="1:18" ht="12.75">
      <c r="A169" s="16">
        <v>74</v>
      </c>
      <c r="B169" s="16" t="s">
        <v>146</v>
      </c>
      <c r="C169" s="16" t="s">
        <v>101</v>
      </c>
      <c r="D169" s="16">
        <v>128</v>
      </c>
      <c r="E169" s="16">
        <v>132</v>
      </c>
      <c r="F169" s="16">
        <v>120</v>
      </c>
      <c r="G169" s="16">
        <v>101</v>
      </c>
      <c r="H169" s="16">
        <v>128</v>
      </c>
      <c r="I169" s="16">
        <v>126</v>
      </c>
      <c r="J169" s="16">
        <v>112</v>
      </c>
      <c r="K169" s="16">
        <v>107</v>
      </c>
      <c r="L169" s="16">
        <v>116</v>
      </c>
      <c r="M169" s="16">
        <v>120</v>
      </c>
      <c r="N169" s="16">
        <v>124</v>
      </c>
      <c r="O169" s="16">
        <v>124</v>
      </c>
      <c r="P169" s="16">
        <f t="shared" si="17"/>
        <v>1438</v>
      </c>
      <c r="Q169" s="16">
        <f t="shared" si="18"/>
        <v>12</v>
      </c>
      <c r="R169" s="77">
        <f t="shared" si="16"/>
        <v>119.83333333333333</v>
      </c>
    </row>
    <row r="170" spans="1:18" ht="12.75">
      <c r="A170" s="16">
        <v>75</v>
      </c>
      <c r="B170" s="19" t="s">
        <v>172</v>
      </c>
      <c r="C170" s="16" t="s">
        <v>41</v>
      </c>
      <c r="G170" s="16">
        <v>124</v>
      </c>
      <c r="I170" s="16">
        <v>115</v>
      </c>
      <c r="P170" s="16">
        <f t="shared" si="17"/>
        <v>239</v>
      </c>
      <c r="Q170" s="16">
        <f t="shared" si="18"/>
        <v>2</v>
      </c>
      <c r="R170" s="77">
        <f t="shared" si="16"/>
        <v>119.5</v>
      </c>
    </row>
    <row r="171" spans="1:18" ht="12.75">
      <c r="A171" s="16">
        <v>76</v>
      </c>
      <c r="B171" s="16" t="s">
        <v>193</v>
      </c>
      <c r="C171" s="16" t="s">
        <v>100</v>
      </c>
      <c r="D171" s="16">
        <v>96</v>
      </c>
      <c r="E171" s="16">
        <v>126</v>
      </c>
      <c r="F171" s="16">
        <v>114</v>
      </c>
      <c r="G171" s="16">
        <v>146</v>
      </c>
      <c r="H171" s="16">
        <v>112</v>
      </c>
      <c r="I171" s="16">
        <v>122</v>
      </c>
      <c r="P171" s="16">
        <f t="shared" si="17"/>
        <v>716</v>
      </c>
      <c r="Q171" s="16">
        <f t="shared" si="18"/>
        <v>6</v>
      </c>
      <c r="R171" s="77">
        <f t="shared" si="16"/>
        <v>119.33333333333333</v>
      </c>
    </row>
    <row r="172" spans="1:18" ht="12.75">
      <c r="A172" s="16">
        <v>77</v>
      </c>
      <c r="B172" s="16" t="s">
        <v>167</v>
      </c>
      <c r="C172" s="16" t="s">
        <v>42</v>
      </c>
      <c r="G172" s="16">
        <v>92</v>
      </c>
      <c r="I172" s="16">
        <v>107</v>
      </c>
      <c r="J172" s="16">
        <v>127</v>
      </c>
      <c r="K172" s="16">
        <v>152</v>
      </c>
      <c r="L172" s="16">
        <v>147</v>
      </c>
      <c r="N172" s="16">
        <v>95</v>
      </c>
      <c r="O172" s="16">
        <v>115</v>
      </c>
      <c r="P172" s="16">
        <f t="shared" si="17"/>
        <v>835</v>
      </c>
      <c r="Q172" s="16">
        <f t="shared" si="18"/>
        <v>7</v>
      </c>
      <c r="R172" s="77">
        <f t="shared" si="16"/>
        <v>119.28571428571429</v>
      </c>
    </row>
    <row r="173" spans="1:18" ht="12.75">
      <c r="A173" s="16">
        <v>78</v>
      </c>
      <c r="B173" s="16" t="s">
        <v>122</v>
      </c>
      <c r="C173" s="16" t="s">
        <v>42</v>
      </c>
      <c r="D173" s="16">
        <v>111</v>
      </c>
      <c r="E173" s="16">
        <v>150</v>
      </c>
      <c r="F173" s="16">
        <v>162</v>
      </c>
      <c r="M173" s="16">
        <v>80</v>
      </c>
      <c r="O173" s="16">
        <v>91</v>
      </c>
      <c r="P173" s="16">
        <f t="shared" si="17"/>
        <v>594</v>
      </c>
      <c r="Q173" s="16">
        <f t="shared" si="18"/>
        <v>5</v>
      </c>
      <c r="R173" s="77">
        <f t="shared" si="16"/>
        <v>118.8</v>
      </c>
    </row>
    <row r="174" spans="1:18" ht="12.75">
      <c r="A174" s="16">
        <v>79</v>
      </c>
      <c r="B174" s="16" t="s">
        <v>144</v>
      </c>
      <c r="C174" s="16" t="s">
        <v>12</v>
      </c>
      <c r="E174" s="16">
        <v>135</v>
      </c>
      <c r="F174" s="16">
        <v>116</v>
      </c>
      <c r="G174" s="16">
        <v>137</v>
      </c>
      <c r="H174" s="16">
        <v>115</v>
      </c>
      <c r="J174" s="16">
        <v>110</v>
      </c>
      <c r="M174" s="16">
        <v>130</v>
      </c>
      <c r="N174" s="16">
        <v>88</v>
      </c>
      <c r="P174" s="16">
        <f t="shared" si="17"/>
        <v>831</v>
      </c>
      <c r="Q174" s="16">
        <f t="shared" si="18"/>
        <v>7</v>
      </c>
      <c r="R174" s="77">
        <f t="shared" si="16"/>
        <v>118.71428571428571</v>
      </c>
    </row>
    <row r="175" spans="1:18" ht="12.75">
      <c r="A175" s="16">
        <v>80</v>
      </c>
      <c r="B175" s="16" t="s">
        <v>128</v>
      </c>
      <c r="C175" s="16" t="s">
        <v>40</v>
      </c>
      <c r="D175" s="16">
        <v>110</v>
      </c>
      <c r="E175" s="16">
        <v>160</v>
      </c>
      <c r="F175" s="16">
        <v>114</v>
      </c>
      <c r="G175" s="16">
        <v>103</v>
      </c>
      <c r="J175" s="16">
        <v>98</v>
      </c>
      <c r="K175" s="16">
        <v>147</v>
      </c>
      <c r="L175" s="16">
        <v>135</v>
      </c>
      <c r="M175" s="16">
        <v>78</v>
      </c>
      <c r="N175" s="16">
        <v>140</v>
      </c>
      <c r="O175" s="16">
        <v>95</v>
      </c>
      <c r="P175" s="16">
        <f t="shared" si="17"/>
        <v>1180</v>
      </c>
      <c r="Q175" s="16">
        <f t="shared" si="18"/>
        <v>10</v>
      </c>
      <c r="R175" s="77">
        <f t="shared" si="16"/>
        <v>118</v>
      </c>
    </row>
    <row r="176" spans="1:18" ht="12.75">
      <c r="A176" s="16">
        <v>81</v>
      </c>
      <c r="B176" s="16" t="s">
        <v>63</v>
      </c>
      <c r="C176" s="16" t="s">
        <v>101</v>
      </c>
      <c r="D176" s="16">
        <v>135</v>
      </c>
      <c r="E176" s="16">
        <v>120</v>
      </c>
      <c r="F176" s="16">
        <v>149</v>
      </c>
      <c r="G176" s="16">
        <v>98</v>
      </c>
      <c r="I176" s="16">
        <v>98</v>
      </c>
      <c r="M176" s="16">
        <v>99</v>
      </c>
      <c r="N176" s="16">
        <v>125</v>
      </c>
      <c r="O176" s="16">
        <v>119</v>
      </c>
      <c r="P176" s="16">
        <f t="shared" si="17"/>
        <v>943</v>
      </c>
      <c r="Q176" s="16">
        <f t="shared" si="18"/>
        <v>8</v>
      </c>
      <c r="R176" s="77">
        <f t="shared" si="16"/>
        <v>117.875</v>
      </c>
    </row>
    <row r="177" spans="1:18" ht="12.75">
      <c r="A177" s="16">
        <v>82</v>
      </c>
      <c r="B177" s="16" t="s">
        <v>147</v>
      </c>
      <c r="C177" s="16" t="s">
        <v>101</v>
      </c>
      <c r="D177" s="16">
        <v>113</v>
      </c>
      <c r="E177" s="16">
        <v>127</v>
      </c>
      <c r="F177" s="16">
        <v>112</v>
      </c>
      <c r="P177" s="16">
        <f t="shared" si="17"/>
        <v>352</v>
      </c>
      <c r="Q177" s="16">
        <f t="shared" si="18"/>
        <v>3</v>
      </c>
      <c r="R177" s="77">
        <f t="shared" si="16"/>
        <v>117.33333333333333</v>
      </c>
    </row>
    <row r="178" spans="1:18" ht="12.75">
      <c r="A178" s="16">
        <v>83</v>
      </c>
      <c r="B178" s="16" t="s">
        <v>77</v>
      </c>
      <c r="C178" s="16" t="s">
        <v>100</v>
      </c>
      <c r="D178" s="16">
        <v>157</v>
      </c>
      <c r="E178" s="16">
        <v>101</v>
      </c>
      <c r="F178" s="16">
        <v>113</v>
      </c>
      <c r="J178" s="16">
        <v>116</v>
      </c>
      <c r="K178" s="16">
        <v>104</v>
      </c>
      <c r="L178" s="16">
        <v>102</v>
      </c>
      <c r="M178" s="16">
        <v>109</v>
      </c>
      <c r="N178" s="16">
        <v>113</v>
      </c>
      <c r="O178" s="16">
        <v>136</v>
      </c>
      <c r="P178" s="16">
        <f t="shared" si="17"/>
        <v>1051</v>
      </c>
      <c r="Q178" s="16">
        <f t="shared" si="18"/>
        <v>9</v>
      </c>
      <c r="R178" s="77">
        <f t="shared" si="16"/>
        <v>116.77777777777777</v>
      </c>
    </row>
    <row r="179" spans="1:18" ht="12.75">
      <c r="A179" s="16">
        <v>84</v>
      </c>
      <c r="B179" s="16" t="s">
        <v>215</v>
      </c>
      <c r="C179" s="16" t="s">
        <v>14</v>
      </c>
      <c r="J179" s="16">
        <v>87</v>
      </c>
      <c r="L179" s="16">
        <v>145</v>
      </c>
      <c r="P179" s="16">
        <f t="shared" si="17"/>
        <v>232</v>
      </c>
      <c r="Q179" s="16">
        <f t="shared" si="18"/>
        <v>2</v>
      </c>
      <c r="R179" s="77">
        <f t="shared" si="16"/>
        <v>116</v>
      </c>
    </row>
    <row r="180" spans="1:18" ht="12.75">
      <c r="A180" s="16">
        <v>85</v>
      </c>
      <c r="B180" s="16" t="s">
        <v>113</v>
      </c>
      <c r="C180" s="16" t="s">
        <v>9</v>
      </c>
      <c r="D180" s="16">
        <v>93</v>
      </c>
      <c r="E180" s="16">
        <v>87</v>
      </c>
      <c r="G180" s="16">
        <v>142</v>
      </c>
      <c r="H180" s="16">
        <v>150</v>
      </c>
      <c r="I180" s="16">
        <v>93</v>
      </c>
      <c r="J180" s="16">
        <v>104</v>
      </c>
      <c r="K180" s="16">
        <v>103</v>
      </c>
      <c r="L180" s="16">
        <v>129</v>
      </c>
      <c r="M180" s="16">
        <v>134</v>
      </c>
      <c r="N180" s="16">
        <v>142</v>
      </c>
      <c r="O180" s="16">
        <v>97</v>
      </c>
      <c r="P180" s="16">
        <f t="shared" si="17"/>
        <v>1274</v>
      </c>
      <c r="Q180" s="16">
        <f t="shared" si="18"/>
        <v>11</v>
      </c>
      <c r="R180" s="77">
        <f t="shared" si="16"/>
        <v>115.81818181818181</v>
      </c>
    </row>
    <row r="181" spans="1:18" ht="12.75">
      <c r="A181" s="16">
        <v>86</v>
      </c>
      <c r="B181" s="16" t="s">
        <v>216</v>
      </c>
      <c r="C181" s="16" t="s">
        <v>14</v>
      </c>
      <c r="J181" s="16">
        <v>137</v>
      </c>
      <c r="K181" s="16">
        <v>121</v>
      </c>
      <c r="L181" s="16">
        <v>122</v>
      </c>
      <c r="M181" s="16">
        <v>140</v>
      </c>
      <c r="N181" s="16">
        <v>90</v>
      </c>
      <c r="O181" s="16">
        <v>83</v>
      </c>
      <c r="P181" s="16">
        <f t="shared" si="17"/>
        <v>693</v>
      </c>
      <c r="Q181" s="16">
        <f t="shared" si="18"/>
        <v>6</v>
      </c>
      <c r="R181" s="77">
        <f t="shared" si="16"/>
        <v>115.5</v>
      </c>
    </row>
    <row r="182" spans="1:18" ht="12.75">
      <c r="A182" s="16">
        <v>87</v>
      </c>
      <c r="B182" s="16" t="s">
        <v>69</v>
      </c>
      <c r="C182" s="16" t="s">
        <v>11</v>
      </c>
      <c r="D182" s="16">
        <v>101</v>
      </c>
      <c r="F182" s="16">
        <v>135</v>
      </c>
      <c r="K182" s="16">
        <v>108</v>
      </c>
      <c r="P182" s="16">
        <f t="shared" si="17"/>
        <v>344</v>
      </c>
      <c r="Q182" s="16">
        <f t="shared" si="18"/>
        <v>3</v>
      </c>
      <c r="R182" s="77">
        <f t="shared" si="16"/>
        <v>114.66666666666667</v>
      </c>
    </row>
    <row r="183" spans="1:18" ht="12.75">
      <c r="A183" s="16">
        <v>88</v>
      </c>
      <c r="B183" s="16" t="s">
        <v>182</v>
      </c>
      <c r="C183" s="16" t="s">
        <v>42</v>
      </c>
      <c r="G183" s="16">
        <v>123</v>
      </c>
      <c r="H183" s="16">
        <v>112</v>
      </c>
      <c r="I183" s="16">
        <v>107</v>
      </c>
      <c r="J183" s="16">
        <v>135</v>
      </c>
      <c r="L183" s="16">
        <v>93</v>
      </c>
      <c r="M183" s="16">
        <v>130</v>
      </c>
      <c r="N183" s="16">
        <v>99</v>
      </c>
      <c r="P183" s="16">
        <f t="shared" si="17"/>
        <v>799</v>
      </c>
      <c r="Q183" s="16">
        <f t="shared" si="18"/>
        <v>7</v>
      </c>
      <c r="R183" s="77">
        <f t="shared" si="16"/>
        <v>114.14285714285714</v>
      </c>
    </row>
    <row r="184" spans="1:18" ht="12.75">
      <c r="A184" s="16">
        <v>89</v>
      </c>
      <c r="B184" s="16" t="s">
        <v>126</v>
      </c>
      <c r="C184" s="16" t="s">
        <v>40</v>
      </c>
      <c r="D184" s="16">
        <v>118</v>
      </c>
      <c r="E184" s="16">
        <v>104</v>
      </c>
      <c r="F184" s="16">
        <v>119</v>
      </c>
      <c r="P184" s="16">
        <f t="shared" si="17"/>
        <v>341</v>
      </c>
      <c r="Q184" s="16">
        <f t="shared" si="18"/>
        <v>3</v>
      </c>
      <c r="R184" s="77">
        <f t="shared" si="16"/>
        <v>113.66666666666667</v>
      </c>
    </row>
    <row r="185" spans="1:18" ht="12.75">
      <c r="A185" s="16">
        <v>90</v>
      </c>
      <c r="B185" s="16" t="s">
        <v>155</v>
      </c>
      <c r="C185" s="16" t="s">
        <v>13</v>
      </c>
      <c r="D185" s="16">
        <v>90</v>
      </c>
      <c r="F185" s="16">
        <v>110</v>
      </c>
      <c r="H185" s="16">
        <v>172</v>
      </c>
      <c r="I185" s="16">
        <v>103</v>
      </c>
      <c r="J185" s="16">
        <v>109</v>
      </c>
      <c r="K185" s="16">
        <v>102</v>
      </c>
      <c r="L185" s="16">
        <v>73</v>
      </c>
      <c r="M185" s="16">
        <v>117</v>
      </c>
      <c r="O185" s="16">
        <v>144</v>
      </c>
      <c r="P185" s="16">
        <f t="shared" si="17"/>
        <v>1020</v>
      </c>
      <c r="Q185" s="16">
        <f t="shared" si="18"/>
        <v>9</v>
      </c>
      <c r="R185" s="77">
        <f t="shared" si="16"/>
        <v>113.33333333333333</v>
      </c>
    </row>
    <row r="186" spans="1:18" ht="12.75">
      <c r="A186" s="16">
        <v>91</v>
      </c>
      <c r="B186" s="16" t="s">
        <v>115</v>
      </c>
      <c r="C186" s="16" t="s">
        <v>9</v>
      </c>
      <c r="D186" s="16">
        <v>153</v>
      </c>
      <c r="E186" s="16">
        <v>114</v>
      </c>
      <c r="M186" s="16">
        <v>112</v>
      </c>
      <c r="N186" s="16">
        <v>108</v>
      </c>
      <c r="O186" s="16">
        <v>79</v>
      </c>
      <c r="P186" s="16">
        <f t="shared" si="17"/>
        <v>566</v>
      </c>
      <c r="Q186" s="16">
        <f t="shared" si="18"/>
        <v>5</v>
      </c>
      <c r="R186" s="77">
        <f t="shared" si="16"/>
        <v>113.2</v>
      </c>
    </row>
    <row r="187" spans="1:18" ht="12.75">
      <c r="A187" s="16">
        <v>92</v>
      </c>
      <c r="B187" s="16" t="s">
        <v>110</v>
      </c>
      <c r="C187" s="16" t="s">
        <v>11</v>
      </c>
      <c r="D187" s="16">
        <v>68</v>
      </c>
      <c r="H187" s="16">
        <v>116</v>
      </c>
      <c r="J187" s="16">
        <v>127</v>
      </c>
      <c r="K187" s="16">
        <v>118</v>
      </c>
      <c r="L187" s="16">
        <v>141</v>
      </c>
      <c r="O187" s="16">
        <v>107</v>
      </c>
      <c r="P187" s="16">
        <f t="shared" si="17"/>
        <v>677</v>
      </c>
      <c r="Q187" s="16">
        <f t="shared" si="18"/>
        <v>6</v>
      </c>
      <c r="R187" s="77">
        <f t="shared" si="16"/>
        <v>112.83333333333333</v>
      </c>
    </row>
    <row r="188" spans="1:18" ht="12.75">
      <c r="A188" s="16">
        <v>93</v>
      </c>
      <c r="B188" s="19" t="s">
        <v>180</v>
      </c>
      <c r="C188" s="16" t="s">
        <v>10</v>
      </c>
      <c r="G188" s="16">
        <v>109</v>
      </c>
      <c r="H188" s="16">
        <v>115</v>
      </c>
      <c r="I188" s="16">
        <v>132</v>
      </c>
      <c r="J188" s="16">
        <v>94</v>
      </c>
      <c r="P188" s="16">
        <f t="shared" si="17"/>
        <v>450</v>
      </c>
      <c r="Q188" s="16">
        <f t="shared" si="18"/>
        <v>4</v>
      </c>
      <c r="R188" s="77">
        <f t="shared" si="16"/>
        <v>112.5</v>
      </c>
    </row>
    <row r="189" spans="1:18" ht="12.75">
      <c r="A189" s="16">
        <v>94</v>
      </c>
      <c r="B189" s="16" t="s">
        <v>204</v>
      </c>
      <c r="C189" s="16" t="s">
        <v>14</v>
      </c>
      <c r="D189" s="16">
        <v>139</v>
      </c>
      <c r="E189" s="16">
        <v>70</v>
      </c>
      <c r="F189" s="16">
        <v>106</v>
      </c>
      <c r="G189" s="16">
        <v>121</v>
      </c>
      <c r="H189" s="16">
        <v>105</v>
      </c>
      <c r="I189" s="16">
        <v>134</v>
      </c>
      <c r="P189" s="16">
        <f t="shared" si="17"/>
        <v>675</v>
      </c>
      <c r="Q189" s="16">
        <f t="shared" si="18"/>
        <v>6</v>
      </c>
      <c r="R189" s="77">
        <f aca="true" t="shared" si="19" ref="R189:R220">SUM(P189/Q189)</f>
        <v>112.5</v>
      </c>
    </row>
    <row r="190" spans="1:18" ht="12.75">
      <c r="A190" s="16">
        <v>95</v>
      </c>
      <c r="B190" s="16" t="s">
        <v>177</v>
      </c>
      <c r="C190" s="16" t="s">
        <v>9</v>
      </c>
      <c r="G190" s="16">
        <v>112</v>
      </c>
      <c r="P190" s="16">
        <f t="shared" si="17"/>
        <v>112</v>
      </c>
      <c r="Q190" s="16">
        <f t="shared" si="18"/>
        <v>1</v>
      </c>
      <c r="R190" s="77">
        <f t="shared" si="19"/>
        <v>112</v>
      </c>
    </row>
    <row r="191" spans="1:18" ht="12.75">
      <c r="A191" s="16">
        <v>96</v>
      </c>
      <c r="B191" s="16" t="s">
        <v>121</v>
      </c>
      <c r="C191" s="16" t="s">
        <v>41</v>
      </c>
      <c r="D191" s="16">
        <v>98</v>
      </c>
      <c r="E191" s="16">
        <v>94</v>
      </c>
      <c r="F191" s="16">
        <v>124</v>
      </c>
      <c r="M191" s="16">
        <v>131</v>
      </c>
      <c r="N191" s="16">
        <v>113</v>
      </c>
      <c r="O191" s="16">
        <v>110</v>
      </c>
      <c r="P191" s="16">
        <f t="shared" si="17"/>
        <v>670</v>
      </c>
      <c r="Q191" s="16">
        <f t="shared" si="18"/>
        <v>6</v>
      </c>
      <c r="R191" s="77">
        <f t="shared" si="19"/>
        <v>111.66666666666667</v>
      </c>
    </row>
    <row r="192" spans="1:18" ht="12.75">
      <c r="A192" s="16">
        <v>97</v>
      </c>
      <c r="B192" s="16" t="s">
        <v>197</v>
      </c>
      <c r="C192" s="16" t="s">
        <v>101</v>
      </c>
      <c r="D192" s="16">
        <v>118</v>
      </c>
      <c r="E192" s="16">
        <v>133</v>
      </c>
      <c r="F192" s="16">
        <v>120</v>
      </c>
      <c r="G192" s="16">
        <v>123</v>
      </c>
      <c r="H192" s="16">
        <v>103</v>
      </c>
      <c r="I192" s="16">
        <v>99</v>
      </c>
      <c r="J192" s="16">
        <v>103</v>
      </c>
      <c r="K192" s="16">
        <v>96</v>
      </c>
      <c r="M192" s="16">
        <v>101</v>
      </c>
      <c r="N192" s="16">
        <v>112</v>
      </c>
      <c r="O192" s="16">
        <v>114</v>
      </c>
      <c r="P192" s="16">
        <f aca="true" t="shared" si="20" ref="P192:P223">SUM(D192:O192)</f>
        <v>1222</v>
      </c>
      <c r="Q192" s="16">
        <f aca="true" t="shared" si="21" ref="Q192:Q224">COUNT(D192:O192)</f>
        <v>11</v>
      </c>
      <c r="R192" s="77">
        <f t="shared" si="19"/>
        <v>111.0909090909091</v>
      </c>
    </row>
    <row r="193" spans="1:18" ht="12.75">
      <c r="A193" s="16">
        <v>98</v>
      </c>
      <c r="B193" s="16" t="s">
        <v>206</v>
      </c>
      <c r="C193" s="16" t="s">
        <v>12</v>
      </c>
      <c r="F193" s="16">
        <v>115</v>
      </c>
      <c r="I193" s="16">
        <v>95</v>
      </c>
      <c r="K193" s="16">
        <v>134</v>
      </c>
      <c r="L193" s="16">
        <v>122</v>
      </c>
      <c r="N193" s="16">
        <v>89</v>
      </c>
      <c r="P193" s="16">
        <f t="shared" si="20"/>
        <v>555</v>
      </c>
      <c r="Q193" s="16">
        <f t="shared" si="21"/>
        <v>5</v>
      </c>
      <c r="R193" s="77">
        <f t="shared" si="19"/>
        <v>111</v>
      </c>
    </row>
    <row r="194" spans="1:18" ht="12.75">
      <c r="A194" s="16">
        <v>99</v>
      </c>
      <c r="B194" s="16" t="s">
        <v>169</v>
      </c>
      <c r="C194" s="16" t="s">
        <v>41</v>
      </c>
      <c r="G194" s="16">
        <v>122</v>
      </c>
      <c r="H194" s="16">
        <v>121</v>
      </c>
      <c r="I194" s="16">
        <v>89</v>
      </c>
      <c r="P194" s="16">
        <f t="shared" si="20"/>
        <v>332</v>
      </c>
      <c r="Q194" s="16">
        <f t="shared" si="21"/>
        <v>3</v>
      </c>
      <c r="R194" s="77">
        <f t="shared" si="19"/>
        <v>110.66666666666667</v>
      </c>
    </row>
    <row r="195" spans="1:18" ht="12.75">
      <c r="A195" s="16">
        <v>100</v>
      </c>
      <c r="B195" s="16" t="s">
        <v>163</v>
      </c>
      <c r="C195" s="16" t="s">
        <v>11</v>
      </c>
      <c r="G195" s="16">
        <v>115</v>
      </c>
      <c r="I195" s="16">
        <v>107</v>
      </c>
      <c r="J195" s="16">
        <v>113</v>
      </c>
      <c r="L195" s="16">
        <v>104</v>
      </c>
      <c r="P195" s="16">
        <f t="shared" si="20"/>
        <v>439</v>
      </c>
      <c r="Q195" s="16">
        <f t="shared" si="21"/>
        <v>4</v>
      </c>
      <c r="R195" s="77">
        <f t="shared" si="19"/>
        <v>109.75</v>
      </c>
    </row>
    <row r="196" spans="1:18" ht="12.75">
      <c r="A196" s="16">
        <v>101</v>
      </c>
      <c r="B196" s="16" t="s">
        <v>165</v>
      </c>
      <c r="C196" s="16" t="s">
        <v>40</v>
      </c>
      <c r="G196" s="16">
        <v>119</v>
      </c>
      <c r="H196" s="16">
        <v>101</v>
      </c>
      <c r="I196" s="16">
        <v>96</v>
      </c>
      <c r="J196" s="16">
        <v>121</v>
      </c>
      <c r="K196" s="16">
        <v>115</v>
      </c>
      <c r="L196" s="16">
        <v>84</v>
      </c>
      <c r="M196" s="16">
        <v>91</v>
      </c>
      <c r="N196" s="16">
        <v>127</v>
      </c>
      <c r="O196" s="16">
        <v>132</v>
      </c>
      <c r="P196" s="16">
        <f t="shared" si="20"/>
        <v>986</v>
      </c>
      <c r="Q196" s="16">
        <f t="shared" si="21"/>
        <v>9</v>
      </c>
      <c r="R196" s="77">
        <f t="shared" si="19"/>
        <v>109.55555555555556</v>
      </c>
    </row>
    <row r="197" spans="1:18" ht="12.75">
      <c r="A197" s="16">
        <v>102</v>
      </c>
      <c r="B197" s="16" t="s">
        <v>161</v>
      </c>
      <c r="C197" s="16" t="s">
        <v>11</v>
      </c>
      <c r="G197" s="16">
        <v>130</v>
      </c>
      <c r="H197" s="16">
        <v>89</v>
      </c>
      <c r="P197" s="16">
        <f t="shared" si="20"/>
        <v>219</v>
      </c>
      <c r="Q197" s="16">
        <f t="shared" si="21"/>
        <v>2</v>
      </c>
      <c r="R197" s="77">
        <f t="shared" si="19"/>
        <v>109.5</v>
      </c>
    </row>
    <row r="198" spans="1:18" ht="12.75">
      <c r="A198" s="16">
        <v>103</v>
      </c>
      <c r="B198" s="16" t="s">
        <v>209</v>
      </c>
      <c r="C198" s="16" t="s">
        <v>42</v>
      </c>
      <c r="J198" s="16">
        <v>114</v>
      </c>
      <c r="K198" s="16">
        <v>122</v>
      </c>
      <c r="L198" s="16">
        <v>126</v>
      </c>
      <c r="M198" s="16">
        <v>108</v>
      </c>
      <c r="O198" s="16">
        <v>75</v>
      </c>
      <c r="P198" s="16">
        <f t="shared" si="20"/>
        <v>545</v>
      </c>
      <c r="Q198" s="16">
        <f t="shared" si="21"/>
        <v>5</v>
      </c>
      <c r="R198" s="77">
        <f t="shared" si="19"/>
        <v>109</v>
      </c>
    </row>
    <row r="199" spans="1:18" ht="12.75">
      <c r="A199" s="16">
        <v>104</v>
      </c>
      <c r="B199" s="19" t="s">
        <v>230</v>
      </c>
      <c r="C199" s="16" t="s">
        <v>41</v>
      </c>
      <c r="M199" s="16">
        <v>115</v>
      </c>
      <c r="N199" s="16">
        <v>121</v>
      </c>
      <c r="O199" s="16">
        <v>88</v>
      </c>
      <c r="P199" s="16">
        <f t="shared" si="20"/>
        <v>324</v>
      </c>
      <c r="Q199" s="16">
        <f t="shared" si="21"/>
        <v>3</v>
      </c>
      <c r="R199" s="77">
        <f t="shared" si="19"/>
        <v>108</v>
      </c>
    </row>
    <row r="200" spans="1:18" ht="12.75">
      <c r="A200" s="16">
        <v>105</v>
      </c>
      <c r="B200" s="16" t="s">
        <v>158</v>
      </c>
      <c r="C200" s="16" t="s">
        <v>14</v>
      </c>
      <c r="D200" s="16">
        <v>118</v>
      </c>
      <c r="E200" s="16">
        <v>116</v>
      </c>
      <c r="F200" s="16">
        <v>100</v>
      </c>
      <c r="G200" s="16">
        <v>103</v>
      </c>
      <c r="H200" s="16">
        <v>102</v>
      </c>
      <c r="I200" s="16">
        <v>120</v>
      </c>
      <c r="M200" s="16">
        <v>94</v>
      </c>
      <c r="P200" s="16">
        <f t="shared" si="20"/>
        <v>753</v>
      </c>
      <c r="Q200" s="16">
        <f t="shared" si="21"/>
        <v>7</v>
      </c>
      <c r="R200" s="77">
        <f t="shared" si="19"/>
        <v>107.57142857142857</v>
      </c>
    </row>
    <row r="201" spans="1:18" ht="12.75">
      <c r="A201" s="16">
        <v>106</v>
      </c>
      <c r="B201" s="16" t="s">
        <v>68</v>
      </c>
      <c r="C201" s="16" t="s">
        <v>11</v>
      </c>
      <c r="H201" s="16">
        <v>119</v>
      </c>
      <c r="I201" s="16">
        <v>83</v>
      </c>
      <c r="J201" s="16">
        <v>127</v>
      </c>
      <c r="L201" s="16">
        <v>100</v>
      </c>
      <c r="P201" s="16">
        <f t="shared" si="20"/>
        <v>429</v>
      </c>
      <c r="Q201" s="16">
        <f t="shared" si="21"/>
        <v>4</v>
      </c>
      <c r="R201" s="77">
        <f t="shared" si="19"/>
        <v>107.25</v>
      </c>
    </row>
    <row r="202" spans="1:18" ht="12.75">
      <c r="A202" s="16">
        <v>107</v>
      </c>
      <c r="B202" s="16" t="s">
        <v>187</v>
      </c>
      <c r="C202" s="16" t="s">
        <v>41</v>
      </c>
      <c r="D202" s="16">
        <v>101</v>
      </c>
      <c r="E202" s="16">
        <v>104</v>
      </c>
      <c r="F202" s="16">
        <v>100</v>
      </c>
      <c r="H202" s="16">
        <v>98</v>
      </c>
      <c r="I202" s="16">
        <v>117</v>
      </c>
      <c r="J202" s="16">
        <v>93</v>
      </c>
      <c r="K202" s="16">
        <v>141</v>
      </c>
      <c r="L202" s="16">
        <v>79</v>
      </c>
      <c r="N202" s="16">
        <v>115</v>
      </c>
      <c r="O202" s="16">
        <v>117</v>
      </c>
      <c r="P202" s="16">
        <f t="shared" si="20"/>
        <v>1065</v>
      </c>
      <c r="Q202" s="16">
        <f t="shared" si="21"/>
        <v>10</v>
      </c>
      <c r="R202" s="77">
        <f t="shared" si="19"/>
        <v>106.5</v>
      </c>
    </row>
    <row r="203" spans="1:18" ht="12.75">
      <c r="A203" s="16">
        <v>108</v>
      </c>
      <c r="B203" s="16" t="s">
        <v>219</v>
      </c>
      <c r="C203" s="16" t="s">
        <v>100</v>
      </c>
      <c r="J203" s="16">
        <v>105</v>
      </c>
      <c r="K203" s="16">
        <v>102</v>
      </c>
      <c r="L203" s="16">
        <v>108</v>
      </c>
      <c r="M203" s="16">
        <v>92</v>
      </c>
      <c r="N203" s="16">
        <v>126</v>
      </c>
      <c r="O203" s="16">
        <v>104</v>
      </c>
      <c r="P203" s="16">
        <f t="shared" si="20"/>
        <v>637</v>
      </c>
      <c r="Q203" s="16">
        <f t="shared" si="21"/>
        <v>6</v>
      </c>
      <c r="R203" s="77">
        <f t="shared" si="19"/>
        <v>106.16666666666667</v>
      </c>
    </row>
    <row r="204" spans="1:18" ht="12.75">
      <c r="A204" s="16">
        <v>109</v>
      </c>
      <c r="B204" s="16" t="s">
        <v>143</v>
      </c>
      <c r="C204" s="16" t="s">
        <v>12</v>
      </c>
      <c r="F204" s="16">
        <v>90</v>
      </c>
      <c r="I204" s="16">
        <v>142</v>
      </c>
      <c r="K204" s="16">
        <v>120</v>
      </c>
      <c r="L204" s="16">
        <v>82</v>
      </c>
      <c r="O204" s="16">
        <v>94</v>
      </c>
      <c r="P204" s="16">
        <f t="shared" si="20"/>
        <v>528</v>
      </c>
      <c r="Q204" s="16">
        <f t="shared" si="21"/>
        <v>5</v>
      </c>
      <c r="R204" s="77">
        <f t="shared" si="19"/>
        <v>105.6</v>
      </c>
    </row>
    <row r="205" spans="1:18" ht="12.75">
      <c r="A205" s="16">
        <v>110</v>
      </c>
      <c r="B205" s="16" t="s">
        <v>201</v>
      </c>
      <c r="C205" s="16" t="s">
        <v>42</v>
      </c>
      <c r="D205" s="16">
        <v>90</v>
      </c>
      <c r="E205" s="16">
        <v>128</v>
      </c>
      <c r="F205" s="16">
        <v>114</v>
      </c>
      <c r="G205" s="16">
        <v>113</v>
      </c>
      <c r="H205" s="16">
        <v>105</v>
      </c>
      <c r="I205" s="16">
        <v>81</v>
      </c>
      <c r="P205" s="16">
        <f t="shared" si="20"/>
        <v>631</v>
      </c>
      <c r="Q205" s="16">
        <f t="shared" si="21"/>
        <v>6</v>
      </c>
      <c r="R205" s="77">
        <f t="shared" si="19"/>
        <v>105.16666666666667</v>
      </c>
    </row>
    <row r="206" spans="1:18" ht="12.75">
      <c r="A206" s="16">
        <v>111</v>
      </c>
      <c r="B206" s="16" t="s">
        <v>119</v>
      </c>
      <c r="C206" s="16" t="s">
        <v>41</v>
      </c>
      <c r="D206" s="16">
        <v>114</v>
      </c>
      <c r="E206" s="16">
        <v>80</v>
      </c>
      <c r="F206" s="16">
        <v>119</v>
      </c>
      <c r="P206" s="16">
        <f t="shared" si="20"/>
        <v>313</v>
      </c>
      <c r="Q206" s="16">
        <f t="shared" si="21"/>
        <v>3</v>
      </c>
      <c r="R206" s="77">
        <f t="shared" si="19"/>
        <v>104.33333333333333</v>
      </c>
    </row>
    <row r="207" spans="1:18" ht="12.75">
      <c r="A207" s="16">
        <v>112</v>
      </c>
      <c r="B207" s="16" t="s">
        <v>65</v>
      </c>
      <c r="C207" s="16" t="s">
        <v>101</v>
      </c>
      <c r="D207" s="16">
        <v>92</v>
      </c>
      <c r="E207" s="16">
        <v>136</v>
      </c>
      <c r="F207" s="16">
        <v>93</v>
      </c>
      <c r="G207" s="16">
        <v>79</v>
      </c>
      <c r="J207" s="16">
        <v>109</v>
      </c>
      <c r="K207" s="16">
        <v>117</v>
      </c>
      <c r="L207" s="16">
        <v>103</v>
      </c>
      <c r="P207" s="16">
        <f t="shared" si="20"/>
        <v>729</v>
      </c>
      <c r="Q207" s="16">
        <f t="shared" si="21"/>
        <v>7</v>
      </c>
      <c r="R207" s="77">
        <f t="shared" si="19"/>
        <v>104.14285714285714</v>
      </c>
    </row>
    <row r="208" spans="1:18" ht="12.75">
      <c r="A208" s="16">
        <v>113</v>
      </c>
      <c r="B208" s="16" t="s">
        <v>114</v>
      </c>
      <c r="C208" s="16" t="s">
        <v>9</v>
      </c>
      <c r="D208" s="16">
        <v>102</v>
      </c>
      <c r="F208" s="16">
        <v>106</v>
      </c>
      <c r="P208" s="16">
        <f t="shared" si="20"/>
        <v>208</v>
      </c>
      <c r="Q208" s="16">
        <f t="shared" si="21"/>
        <v>2</v>
      </c>
      <c r="R208" s="77">
        <f t="shared" si="19"/>
        <v>104</v>
      </c>
    </row>
    <row r="209" spans="1:18" ht="12.75">
      <c r="A209" s="16">
        <v>114</v>
      </c>
      <c r="B209" s="16" t="s">
        <v>106</v>
      </c>
      <c r="C209" s="16" t="s">
        <v>10</v>
      </c>
      <c r="D209" s="16">
        <v>98</v>
      </c>
      <c r="E209" s="16">
        <v>99</v>
      </c>
      <c r="F209" s="16">
        <v>118</v>
      </c>
      <c r="G209" s="16">
        <v>93</v>
      </c>
      <c r="P209" s="16">
        <f t="shared" si="20"/>
        <v>408</v>
      </c>
      <c r="Q209" s="16">
        <f t="shared" si="21"/>
        <v>4</v>
      </c>
      <c r="R209" s="77">
        <f t="shared" si="19"/>
        <v>102</v>
      </c>
    </row>
    <row r="210" spans="1:18" ht="12.75">
      <c r="A210" s="16">
        <v>115</v>
      </c>
      <c r="B210" s="16" t="s">
        <v>183</v>
      </c>
      <c r="C210" s="16" t="s">
        <v>42</v>
      </c>
      <c r="G210" s="16">
        <v>99</v>
      </c>
      <c r="I210" s="16">
        <v>103</v>
      </c>
      <c r="P210" s="16">
        <f t="shared" si="20"/>
        <v>202</v>
      </c>
      <c r="Q210" s="16">
        <f t="shared" si="21"/>
        <v>2</v>
      </c>
      <c r="R210" s="77">
        <f t="shared" si="19"/>
        <v>101</v>
      </c>
    </row>
    <row r="211" spans="1:18" ht="12.75">
      <c r="A211" s="16">
        <v>116</v>
      </c>
      <c r="B211" s="16" t="s">
        <v>202</v>
      </c>
      <c r="C211" s="16" t="s">
        <v>100</v>
      </c>
      <c r="H211" s="16">
        <v>102</v>
      </c>
      <c r="K211" s="16">
        <v>99</v>
      </c>
      <c r="P211" s="16">
        <f t="shared" si="20"/>
        <v>201</v>
      </c>
      <c r="Q211" s="16">
        <f t="shared" si="21"/>
        <v>2</v>
      </c>
      <c r="R211" s="77">
        <f t="shared" si="19"/>
        <v>100.5</v>
      </c>
    </row>
    <row r="212" spans="1:18" ht="12.75">
      <c r="A212" s="16">
        <v>117</v>
      </c>
      <c r="B212" s="16" t="s">
        <v>153</v>
      </c>
      <c r="C212" s="16" t="s">
        <v>13</v>
      </c>
      <c r="D212" s="16">
        <v>114</v>
      </c>
      <c r="E212" s="16">
        <v>113</v>
      </c>
      <c r="F212" s="16">
        <v>71</v>
      </c>
      <c r="P212" s="16">
        <f t="shared" si="20"/>
        <v>298</v>
      </c>
      <c r="Q212" s="16">
        <f t="shared" si="21"/>
        <v>3</v>
      </c>
      <c r="R212" s="77">
        <f t="shared" si="19"/>
        <v>99.33333333333333</v>
      </c>
    </row>
    <row r="213" spans="1:18" ht="12.75">
      <c r="A213" s="16">
        <v>118</v>
      </c>
      <c r="B213" s="16" t="s">
        <v>198</v>
      </c>
      <c r="C213" s="16" t="s">
        <v>101</v>
      </c>
      <c r="G213" s="16">
        <v>120</v>
      </c>
      <c r="H213" s="16">
        <v>71</v>
      </c>
      <c r="J213" s="16">
        <v>98</v>
      </c>
      <c r="L213" s="16">
        <v>108</v>
      </c>
      <c r="P213" s="16">
        <f t="shared" si="20"/>
        <v>397</v>
      </c>
      <c r="Q213" s="16">
        <f t="shared" si="21"/>
        <v>4</v>
      </c>
      <c r="R213" s="77">
        <f t="shared" si="19"/>
        <v>99.25</v>
      </c>
    </row>
    <row r="214" spans="1:18" ht="12.75">
      <c r="A214" s="16">
        <v>119</v>
      </c>
      <c r="B214" s="16" t="s">
        <v>168</v>
      </c>
      <c r="C214" s="16" t="s">
        <v>41</v>
      </c>
      <c r="H214" s="16">
        <v>94</v>
      </c>
      <c r="I214" s="16">
        <v>103</v>
      </c>
      <c r="P214" s="16">
        <f t="shared" si="20"/>
        <v>197</v>
      </c>
      <c r="Q214" s="16">
        <f t="shared" si="21"/>
        <v>2</v>
      </c>
      <c r="R214" s="77">
        <f t="shared" si="19"/>
        <v>98.5</v>
      </c>
    </row>
    <row r="215" spans="1:18" ht="12.75">
      <c r="A215" s="16">
        <v>120</v>
      </c>
      <c r="B215" s="16" t="s">
        <v>125</v>
      </c>
      <c r="C215" s="16" t="s">
        <v>42</v>
      </c>
      <c r="D215" s="16">
        <v>100</v>
      </c>
      <c r="E215" s="16">
        <v>70</v>
      </c>
      <c r="F215" s="16">
        <v>119</v>
      </c>
      <c r="H215" s="16">
        <v>110</v>
      </c>
      <c r="J215" s="16">
        <v>105</v>
      </c>
      <c r="L215" s="16">
        <v>72</v>
      </c>
      <c r="N215" s="16">
        <v>97</v>
      </c>
      <c r="P215" s="16">
        <f t="shared" si="20"/>
        <v>673</v>
      </c>
      <c r="Q215" s="16">
        <f t="shared" si="21"/>
        <v>7</v>
      </c>
      <c r="R215" s="77">
        <f t="shared" si="19"/>
        <v>96.14285714285714</v>
      </c>
    </row>
    <row r="216" spans="1:18" ht="12.75">
      <c r="A216" s="16">
        <v>121</v>
      </c>
      <c r="B216" s="16" t="s">
        <v>205</v>
      </c>
      <c r="C216" s="16" t="s">
        <v>14</v>
      </c>
      <c r="D216" s="16">
        <v>90</v>
      </c>
      <c r="E216" s="16">
        <v>119</v>
      </c>
      <c r="F216" s="16">
        <v>88</v>
      </c>
      <c r="K216" s="16">
        <v>89</v>
      </c>
      <c r="M216" s="16">
        <v>90</v>
      </c>
      <c r="N216" s="16">
        <v>82</v>
      </c>
      <c r="O216" s="16">
        <v>114</v>
      </c>
      <c r="P216" s="16">
        <f t="shared" si="20"/>
        <v>672</v>
      </c>
      <c r="Q216" s="16">
        <f t="shared" si="21"/>
        <v>7</v>
      </c>
      <c r="R216" s="77">
        <f t="shared" si="19"/>
        <v>96</v>
      </c>
    </row>
    <row r="217" spans="1:18" ht="12.75">
      <c r="A217" s="16">
        <v>122</v>
      </c>
      <c r="B217" s="16" t="s">
        <v>170</v>
      </c>
      <c r="C217" s="16" t="s">
        <v>41</v>
      </c>
      <c r="G217" s="16">
        <v>90</v>
      </c>
      <c r="I217" s="16">
        <v>109</v>
      </c>
      <c r="J217" s="16">
        <v>103</v>
      </c>
      <c r="K217" s="16">
        <v>96</v>
      </c>
      <c r="L217" s="16">
        <v>73</v>
      </c>
      <c r="M217" s="16">
        <v>93</v>
      </c>
      <c r="N217" s="16">
        <v>101</v>
      </c>
      <c r="P217" s="16">
        <f t="shared" si="20"/>
        <v>665</v>
      </c>
      <c r="Q217" s="16">
        <f t="shared" si="21"/>
        <v>7</v>
      </c>
      <c r="R217" s="77">
        <f t="shared" si="19"/>
        <v>95</v>
      </c>
    </row>
    <row r="218" spans="1:18" ht="12.75">
      <c r="A218" s="16">
        <v>123</v>
      </c>
      <c r="B218" s="19" t="s">
        <v>186</v>
      </c>
      <c r="C218" s="16" t="s">
        <v>41</v>
      </c>
      <c r="D218" s="16">
        <v>106</v>
      </c>
      <c r="E218" s="16">
        <v>91</v>
      </c>
      <c r="F218" s="16">
        <v>94</v>
      </c>
      <c r="G218" s="16">
        <v>120</v>
      </c>
      <c r="H218" s="16">
        <v>86</v>
      </c>
      <c r="J218" s="16">
        <v>70</v>
      </c>
      <c r="K218" s="16">
        <v>104</v>
      </c>
      <c r="L218" s="16">
        <v>104</v>
      </c>
      <c r="M218" s="16">
        <v>71</v>
      </c>
      <c r="O218" s="16">
        <v>101</v>
      </c>
      <c r="P218" s="16">
        <f t="shared" si="20"/>
        <v>947</v>
      </c>
      <c r="Q218" s="16">
        <f t="shared" si="21"/>
        <v>10</v>
      </c>
      <c r="R218" s="77">
        <f t="shared" si="19"/>
        <v>94.7</v>
      </c>
    </row>
    <row r="219" spans="1:18" ht="12.75">
      <c r="A219" s="16">
        <v>124</v>
      </c>
      <c r="B219" s="16" t="s">
        <v>192</v>
      </c>
      <c r="C219" s="16" t="s">
        <v>100</v>
      </c>
      <c r="D219" s="16">
        <v>101</v>
      </c>
      <c r="E219" s="16">
        <v>69</v>
      </c>
      <c r="F219" s="16">
        <v>93</v>
      </c>
      <c r="G219" s="16">
        <v>98</v>
      </c>
      <c r="I219" s="16">
        <v>93</v>
      </c>
      <c r="J219" s="16">
        <v>89</v>
      </c>
      <c r="L219" s="16">
        <v>106</v>
      </c>
      <c r="P219" s="16">
        <f t="shared" si="20"/>
        <v>649</v>
      </c>
      <c r="Q219" s="16">
        <f t="shared" si="21"/>
        <v>7</v>
      </c>
      <c r="R219" s="77">
        <f t="shared" si="19"/>
        <v>92.71428571428571</v>
      </c>
    </row>
    <row r="220" spans="1:18" ht="12.75">
      <c r="A220" s="16">
        <v>125</v>
      </c>
      <c r="B220" s="16" t="s">
        <v>235</v>
      </c>
      <c r="C220" s="16" t="s">
        <v>101</v>
      </c>
      <c r="M220" s="16">
        <v>68</v>
      </c>
      <c r="N220" s="16">
        <v>90</v>
      </c>
      <c r="O220" s="16">
        <v>104</v>
      </c>
      <c r="P220" s="16">
        <f t="shared" si="20"/>
        <v>262</v>
      </c>
      <c r="Q220" s="16">
        <f t="shared" si="21"/>
        <v>3</v>
      </c>
      <c r="R220" s="77">
        <f t="shared" si="19"/>
        <v>87.33333333333333</v>
      </c>
    </row>
    <row r="221" spans="1:18" ht="12.75">
      <c r="A221" s="16">
        <v>126</v>
      </c>
      <c r="B221" s="16" t="s">
        <v>70</v>
      </c>
      <c r="C221" s="16" t="s">
        <v>11</v>
      </c>
      <c r="E221" s="16">
        <v>87</v>
      </c>
      <c r="P221" s="16">
        <f t="shared" si="20"/>
        <v>87</v>
      </c>
      <c r="Q221" s="16">
        <f t="shared" si="21"/>
        <v>1</v>
      </c>
      <c r="R221" s="77">
        <f>SUM(P221/Q221)</f>
        <v>87</v>
      </c>
    </row>
    <row r="222" spans="1:18" ht="12.75">
      <c r="A222" s="16">
        <v>127</v>
      </c>
      <c r="B222" s="16" t="s">
        <v>124</v>
      </c>
      <c r="C222" s="16" t="s">
        <v>42</v>
      </c>
      <c r="D222" s="16">
        <v>76</v>
      </c>
      <c r="E222" s="16">
        <v>97</v>
      </c>
      <c r="F222" s="16">
        <v>76</v>
      </c>
      <c r="P222" s="16">
        <f t="shared" si="20"/>
        <v>249</v>
      </c>
      <c r="Q222" s="16">
        <f t="shared" si="21"/>
        <v>3</v>
      </c>
      <c r="R222" s="77">
        <f>SUM(P222/Q222)</f>
        <v>83</v>
      </c>
    </row>
    <row r="223" spans="1:18" ht="12.75">
      <c r="A223" s="16">
        <v>128</v>
      </c>
      <c r="B223" s="19" t="s">
        <v>185</v>
      </c>
      <c r="C223" s="16" t="s">
        <v>10</v>
      </c>
      <c r="H223" s="16">
        <v>83</v>
      </c>
      <c r="I223" s="16">
        <v>82</v>
      </c>
      <c r="P223" s="16">
        <f t="shared" si="20"/>
        <v>165</v>
      </c>
      <c r="Q223" s="16">
        <f t="shared" si="21"/>
        <v>2</v>
      </c>
      <c r="R223" s="77">
        <f>SUM(P223/Q223)</f>
        <v>82.5</v>
      </c>
    </row>
    <row r="224" spans="1:18" ht="12.75">
      <c r="A224" s="16">
        <v>129</v>
      </c>
      <c r="B224" s="16" t="s">
        <v>224</v>
      </c>
      <c r="C224" s="16" t="s">
        <v>100</v>
      </c>
      <c r="M224" s="16">
        <v>47</v>
      </c>
      <c r="N224" s="16">
        <v>81</v>
      </c>
      <c r="O224" s="16">
        <v>74</v>
      </c>
      <c r="P224" s="16">
        <f>SUM(D224:O224)</f>
        <v>202</v>
      </c>
      <c r="Q224" s="16">
        <f t="shared" si="21"/>
        <v>3</v>
      </c>
      <c r="R224" s="77">
        <f>SUM(P224/Q224)</f>
        <v>67.33333333333333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pane ySplit="1" topLeftCell="BM2" activePane="bottomLeft" state="frozen"/>
      <selection pane="topLeft" activeCell="A1" sqref="A1"/>
      <selection pane="bottomLeft" activeCell="A57" sqref="A57:A79"/>
    </sheetView>
  </sheetViews>
  <sheetFormatPr defaultColWidth="11.421875" defaultRowHeight="12.75"/>
  <cols>
    <col min="1" max="1" width="5.28125" style="16" bestFit="1" customWidth="1"/>
    <col min="2" max="2" width="22.57421875" style="9" bestFit="1" customWidth="1"/>
    <col min="3" max="3" width="18.140625" style="9" bestFit="1" customWidth="1"/>
    <col min="4" max="12" width="6.7109375" style="16" bestFit="1" customWidth="1"/>
    <col min="13" max="15" width="6.7109375" style="16" customWidth="1"/>
    <col min="16" max="16" width="8.8515625" style="16" bestFit="1" customWidth="1"/>
    <col min="17" max="17" width="6.140625" style="16" bestFit="1" customWidth="1"/>
    <col min="18" max="18" width="9.140625" style="77" customWidth="1"/>
    <col min="19" max="16384" width="11.421875" style="9" customWidth="1"/>
  </cols>
  <sheetData>
    <row r="1" spans="1:18" s="16" customFormat="1" ht="12.75">
      <c r="A1" s="16" t="s">
        <v>24</v>
      </c>
      <c r="B1" s="16" t="s">
        <v>25</v>
      </c>
      <c r="C1" s="16" t="s">
        <v>15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73</v>
      </c>
      <c r="N1" s="16" t="s">
        <v>74</v>
      </c>
      <c r="O1" s="16" t="s">
        <v>75</v>
      </c>
      <c r="P1" s="16" t="s">
        <v>35</v>
      </c>
      <c r="Q1" s="16" t="s">
        <v>36</v>
      </c>
      <c r="R1" s="77" t="s">
        <v>37</v>
      </c>
    </row>
    <row r="2" spans="1:18" ht="12.75">
      <c r="A2" s="16">
        <v>1</v>
      </c>
      <c r="B2" s="16" t="s">
        <v>130</v>
      </c>
      <c r="C2" s="16" t="s">
        <v>11</v>
      </c>
      <c r="E2" s="16">
        <v>233</v>
      </c>
      <c r="F2" s="16">
        <v>158</v>
      </c>
      <c r="G2" s="16">
        <v>208</v>
      </c>
      <c r="H2" s="16">
        <v>171</v>
      </c>
      <c r="I2" s="16">
        <v>157</v>
      </c>
      <c r="M2" s="16">
        <v>210</v>
      </c>
      <c r="N2" s="16">
        <v>190</v>
      </c>
      <c r="O2" s="16">
        <v>167</v>
      </c>
      <c r="P2" s="16">
        <f aca="true" t="shared" si="0" ref="P2:P67">SUM(D2:O2)</f>
        <v>1494</v>
      </c>
      <c r="Q2" s="16">
        <f aca="true" t="shared" si="1" ref="Q2:Q67">COUNT(D2:O2)</f>
        <v>8</v>
      </c>
      <c r="R2" s="77">
        <f aca="true" t="shared" si="2" ref="R2:R67">SUM(P2/Q2)</f>
        <v>186.75</v>
      </c>
    </row>
    <row r="3" spans="1:18" ht="12.75">
      <c r="A3" s="16">
        <v>2</v>
      </c>
      <c r="B3" s="16" t="s">
        <v>179</v>
      </c>
      <c r="C3" s="16" t="s">
        <v>9</v>
      </c>
      <c r="H3" s="16">
        <v>170</v>
      </c>
      <c r="I3" s="16">
        <v>176</v>
      </c>
      <c r="P3" s="16">
        <f t="shared" si="0"/>
        <v>346</v>
      </c>
      <c r="Q3" s="16">
        <f t="shared" si="1"/>
        <v>2</v>
      </c>
      <c r="R3" s="77">
        <f t="shared" si="2"/>
        <v>173</v>
      </c>
    </row>
    <row r="4" spans="1:18" ht="12.75">
      <c r="A4" s="16">
        <v>3</v>
      </c>
      <c r="B4" s="16" t="s">
        <v>102</v>
      </c>
      <c r="C4" s="16" t="s">
        <v>10</v>
      </c>
      <c r="D4" s="16">
        <v>184</v>
      </c>
      <c r="E4" s="16">
        <v>164</v>
      </c>
      <c r="F4" s="16">
        <v>160</v>
      </c>
      <c r="J4" s="16">
        <v>138</v>
      </c>
      <c r="K4" s="16">
        <v>185</v>
      </c>
      <c r="L4" s="16">
        <v>157</v>
      </c>
      <c r="M4" s="16">
        <v>128</v>
      </c>
      <c r="N4" s="16">
        <v>176</v>
      </c>
      <c r="O4" s="16">
        <v>158</v>
      </c>
      <c r="P4" s="16">
        <f t="shared" si="0"/>
        <v>1450</v>
      </c>
      <c r="Q4" s="16">
        <f t="shared" si="1"/>
        <v>9</v>
      </c>
      <c r="R4" s="77">
        <f t="shared" si="2"/>
        <v>161.11111111111111</v>
      </c>
    </row>
    <row r="5" spans="1:18" ht="12.75">
      <c r="A5" s="16">
        <v>4</v>
      </c>
      <c r="B5" s="16" t="s">
        <v>88</v>
      </c>
      <c r="C5" s="16" t="s">
        <v>40</v>
      </c>
      <c r="D5" s="16">
        <v>172</v>
      </c>
      <c r="E5" s="16">
        <v>151</v>
      </c>
      <c r="F5" s="16">
        <v>146</v>
      </c>
      <c r="G5" s="16">
        <v>142</v>
      </c>
      <c r="H5" s="16">
        <v>148</v>
      </c>
      <c r="I5" s="16">
        <v>194</v>
      </c>
      <c r="J5" s="16">
        <v>159</v>
      </c>
      <c r="K5" s="16">
        <v>140</v>
      </c>
      <c r="L5" s="16">
        <v>155</v>
      </c>
      <c r="M5" s="16">
        <v>122</v>
      </c>
      <c r="N5" s="16">
        <v>169</v>
      </c>
      <c r="O5" s="16">
        <v>144</v>
      </c>
      <c r="P5" s="16">
        <f t="shared" si="0"/>
        <v>1842</v>
      </c>
      <c r="Q5" s="16">
        <f t="shared" si="1"/>
        <v>12</v>
      </c>
      <c r="R5" s="77">
        <f t="shared" si="2"/>
        <v>153.5</v>
      </c>
    </row>
    <row r="6" spans="1:18" ht="12.75">
      <c r="A6" s="16">
        <v>5</v>
      </c>
      <c r="B6" s="16" t="s">
        <v>162</v>
      </c>
      <c r="C6" s="16" t="s">
        <v>11</v>
      </c>
      <c r="G6" s="16">
        <v>116</v>
      </c>
      <c r="H6" s="16">
        <v>144</v>
      </c>
      <c r="I6" s="16">
        <v>143</v>
      </c>
      <c r="M6" s="16">
        <v>196</v>
      </c>
      <c r="N6" s="16">
        <v>171</v>
      </c>
      <c r="O6" s="16">
        <v>146</v>
      </c>
      <c r="P6" s="16">
        <f t="shared" si="0"/>
        <v>916</v>
      </c>
      <c r="Q6" s="16">
        <f t="shared" si="1"/>
        <v>6</v>
      </c>
      <c r="R6" s="77">
        <f t="shared" si="2"/>
        <v>152.66666666666666</v>
      </c>
    </row>
    <row r="7" spans="1:18" ht="12.75">
      <c r="A7" s="16">
        <v>6</v>
      </c>
      <c r="B7" s="16" t="s">
        <v>178</v>
      </c>
      <c r="C7" s="16" t="s">
        <v>9</v>
      </c>
      <c r="G7" s="16">
        <v>140</v>
      </c>
      <c r="H7" s="16">
        <v>165</v>
      </c>
      <c r="I7" s="16">
        <v>147</v>
      </c>
      <c r="P7" s="16">
        <f t="shared" si="0"/>
        <v>452</v>
      </c>
      <c r="Q7" s="16">
        <f t="shared" si="1"/>
        <v>3</v>
      </c>
      <c r="R7" s="77">
        <f t="shared" si="2"/>
        <v>150.66666666666666</v>
      </c>
    </row>
    <row r="8" spans="1:18" ht="12.75">
      <c r="A8" s="16">
        <v>7</v>
      </c>
      <c r="B8" s="16" t="s">
        <v>135</v>
      </c>
      <c r="C8" s="16" t="s">
        <v>8</v>
      </c>
      <c r="D8" s="16">
        <v>145</v>
      </c>
      <c r="E8" s="16">
        <v>170</v>
      </c>
      <c r="F8" s="16">
        <v>145</v>
      </c>
      <c r="G8" s="16">
        <v>204</v>
      </c>
      <c r="H8" s="16">
        <v>141</v>
      </c>
      <c r="I8" s="16">
        <v>138</v>
      </c>
      <c r="J8" s="16">
        <v>149</v>
      </c>
      <c r="K8" s="16">
        <v>181</v>
      </c>
      <c r="L8" s="16">
        <v>121</v>
      </c>
      <c r="M8" s="16">
        <v>109</v>
      </c>
      <c r="N8" s="16">
        <v>146</v>
      </c>
      <c r="O8" s="16">
        <v>123</v>
      </c>
      <c r="P8" s="16">
        <f t="shared" si="0"/>
        <v>1772</v>
      </c>
      <c r="Q8" s="16">
        <f t="shared" si="1"/>
        <v>12</v>
      </c>
      <c r="R8" s="77">
        <f t="shared" si="2"/>
        <v>147.66666666666666</v>
      </c>
    </row>
    <row r="9" spans="1:18" ht="12.75">
      <c r="A9" s="16">
        <v>8</v>
      </c>
      <c r="B9" s="16" t="s">
        <v>166</v>
      </c>
      <c r="C9" s="16" t="s">
        <v>40</v>
      </c>
      <c r="H9" s="16">
        <v>144</v>
      </c>
      <c r="I9" s="16">
        <v>146</v>
      </c>
      <c r="P9" s="16">
        <f t="shared" si="0"/>
        <v>290</v>
      </c>
      <c r="Q9" s="16">
        <f t="shared" si="1"/>
        <v>2</v>
      </c>
      <c r="R9" s="77">
        <f t="shared" si="2"/>
        <v>145</v>
      </c>
    </row>
    <row r="10" spans="1:18" ht="12.75">
      <c r="A10" s="16">
        <v>9</v>
      </c>
      <c r="B10" s="16" t="s">
        <v>66</v>
      </c>
      <c r="C10" s="16" t="s">
        <v>12</v>
      </c>
      <c r="D10" s="16">
        <v>119</v>
      </c>
      <c r="E10" s="16">
        <v>129</v>
      </c>
      <c r="F10" s="16">
        <v>147</v>
      </c>
      <c r="G10" s="16">
        <v>204</v>
      </c>
      <c r="H10" s="16">
        <v>132</v>
      </c>
      <c r="I10" s="16">
        <v>154</v>
      </c>
      <c r="J10" s="16">
        <v>156</v>
      </c>
      <c r="K10" s="16">
        <v>115</v>
      </c>
      <c r="M10" s="16">
        <v>132</v>
      </c>
      <c r="N10" s="16">
        <v>129</v>
      </c>
      <c r="O10" s="16">
        <v>130</v>
      </c>
      <c r="P10" s="16">
        <f>SUM(D10:O10)</f>
        <v>1547</v>
      </c>
      <c r="Q10" s="16">
        <f>COUNT(D10:O10)</f>
        <v>11</v>
      </c>
      <c r="R10" s="77">
        <f>SUM(P10/Q10)</f>
        <v>140.63636363636363</v>
      </c>
    </row>
    <row r="11" spans="1:18" ht="12.75">
      <c r="A11" s="16">
        <v>10</v>
      </c>
      <c r="B11" s="16" t="s">
        <v>196</v>
      </c>
      <c r="C11" s="16" t="s">
        <v>8</v>
      </c>
      <c r="G11" s="16">
        <v>141</v>
      </c>
      <c r="H11" s="16">
        <v>148</v>
      </c>
      <c r="I11" s="16">
        <v>139</v>
      </c>
      <c r="J11" s="16">
        <v>159</v>
      </c>
      <c r="K11" s="16">
        <v>112</v>
      </c>
      <c r="L11" s="16">
        <v>140</v>
      </c>
      <c r="P11" s="16">
        <f t="shared" si="0"/>
        <v>839</v>
      </c>
      <c r="Q11" s="16">
        <f t="shared" si="1"/>
        <v>6</v>
      </c>
      <c r="R11" s="77">
        <f t="shared" si="2"/>
        <v>139.83333333333334</v>
      </c>
    </row>
    <row r="12" spans="1:18" ht="12.75">
      <c r="A12" s="16">
        <v>11</v>
      </c>
      <c r="B12" s="16" t="s">
        <v>151</v>
      </c>
      <c r="C12" s="16" t="s">
        <v>13</v>
      </c>
      <c r="D12" s="16">
        <v>129</v>
      </c>
      <c r="E12" s="16">
        <v>146</v>
      </c>
      <c r="F12" s="16">
        <v>146</v>
      </c>
      <c r="G12" s="16">
        <v>136</v>
      </c>
      <c r="H12" s="16">
        <v>162</v>
      </c>
      <c r="I12" s="16">
        <v>112</v>
      </c>
      <c r="M12" s="16">
        <v>113</v>
      </c>
      <c r="N12" s="16">
        <v>161</v>
      </c>
      <c r="O12" s="16">
        <v>146</v>
      </c>
      <c r="P12" s="16">
        <f t="shared" si="0"/>
        <v>1251</v>
      </c>
      <c r="Q12" s="16">
        <f t="shared" si="1"/>
        <v>9</v>
      </c>
      <c r="R12" s="77">
        <f t="shared" si="2"/>
        <v>139</v>
      </c>
    </row>
    <row r="13" spans="1:18" ht="12.75">
      <c r="A13" s="16">
        <v>12</v>
      </c>
      <c r="B13" s="16" t="s">
        <v>127</v>
      </c>
      <c r="C13" s="16" t="s">
        <v>40</v>
      </c>
      <c r="D13" s="16">
        <v>128</v>
      </c>
      <c r="E13" s="16">
        <v>154</v>
      </c>
      <c r="F13" s="16">
        <v>124</v>
      </c>
      <c r="P13" s="16">
        <f t="shared" si="0"/>
        <v>406</v>
      </c>
      <c r="Q13" s="16">
        <f t="shared" si="1"/>
        <v>3</v>
      </c>
      <c r="R13" s="77">
        <f t="shared" si="2"/>
        <v>135.33333333333334</v>
      </c>
    </row>
    <row r="14" spans="1:18" ht="12.75">
      <c r="A14" s="16">
        <v>13</v>
      </c>
      <c r="B14" s="16" t="s">
        <v>67</v>
      </c>
      <c r="C14" s="16" t="s">
        <v>12</v>
      </c>
      <c r="D14" s="16">
        <v>114</v>
      </c>
      <c r="E14" s="16">
        <v>103</v>
      </c>
      <c r="I14" s="16">
        <v>144</v>
      </c>
      <c r="J14" s="16">
        <v>151</v>
      </c>
      <c r="K14" s="16">
        <v>155</v>
      </c>
      <c r="L14" s="16">
        <v>131</v>
      </c>
      <c r="P14" s="16">
        <f t="shared" si="0"/>
        <v>798</v>
      </c>
      <c r="Q14" s="16">
        <f t="shared" si="1"/>
        <v>6</v>
      </c>
      <c r="R14" s="77">
        <f t="shared" si="2"/>
        <v>133</v>
      </c>
    </row>
    <row r="15" spans="1:18" ht="12.75">
      <c r="A15" s="16">
        <v>14</v>
      </c>
      <c r="B15" s="16" t="s">
        <v>176</v>
      </c>
      <c r="C15" s="16" t="s">
        <v>9</v>
      </c>
      <c r="G15" s="16">
        <v>110</v>
      </c>
      <c r="H15" s="16">
        <v>132</v>
      </c>
      <c r="I15" s="16">
        <v>127</v>
      </c>
      <c r="J15" s="16">
        <v>129</v>
      </c>
      <c r="K15" s="16">
        <v>142</v>
      </c>
      <c r="L15" s="16">
        <v>139</v>
      </c>
      <c r="M15" s="16">
        <v>139</v>
      </c>
      <c r="N15" s="16">
        <v>126</v>
      </c>
      <c r="O15" s="16">
        <v>139</v>
      </c>
      <c r="P15" s="16">
        <f t="shared" si="0"/>
        <v>1183</v>
      </c>
      <c r="Q15" s="16">
        <f t="shared" si="1"/>
        <v>9</v>
      </c>
      <c r="R15" s="77">
        <f t="shared" si="2"/>
        <v>131.44444444444446</v>
      </c>
    </row>
    <row r="16" spans="1:18" ht="12.75">
      <c r="A16" s="16">
        <v>15</v>
      </c>
      <c r="B16" s="19" t="s">
        <v>71</v>
      </c>
      <c r="C16" s="16" t="s">
        <v>11</v>
      </c>
      <c r="D16" s="16">
        <v>142</v>
      </c>
      <c r="E16" s="16">
        <v>143</v>
      </c>
      <c r="F16" s="16">
        <v>133</v>
      </c>
      <c r="G16" s="16">
        <v>99</v>
      </c>
      <c r="I16" s="16">
        <v>136</v>
      </c>
      <c r="J16" s="16">
        <v>134</v>
      </c>
      <c r="K16" s="16">
        <v>109</v>
      </c>
      <c r="M16" s="16">
        <v>136</v>
      </c>
      <c r="N16" s="16">
        <v>127</v>
      </c>
      <c r="P16" s="16">
        <f t="shared" si="0"/>
        <v>1159</v>
      </c>
      <c r="Q16" s="16">
        <f t="shared" si="1"/>
        <v>9</v>
      </c>
      <c r="R16" s="77">
        <f t="shared" si="2"/>
        <v>128.77777777777777</v>
      </c>
    </row>
    <row r="17" spans="1:18" ht="12.75">
      <c r="A17" s="16">
        <v>16</v>
      </c>
      <c r="B17" s="16" t="s">
        <v>72</v>
      </c>
      <c r="C17" s="16" t="s">
        <v>8</v>
      </c>
      <c r="D17" s="16">
        <v>105</v>
      </c>
      <c r="E17" s="16">
        <v>143</v>
      </c>
      <c r="F17" s="16">
        <v>127</v>
      </c>
      <c r="G17" s="16">
        <v>147</v>
      </c>
      <c r="H17" s="16">
        <v>146</v>
      </c>
      <c r="I17" s="16">
        <v>141</v>
      </c>
      <c r="L17" s="16">
        <v>115</v>
      </c>
      <c r="M17" s="16">
        <v>92</v>
      </c>
      <c r="N17" s="16">
        <v>133</v>
      </c>
      <c r="O17" s="16">
        <v>134</v>
      </c>
      <c r="P17" s="16">
        <f t="shared" si="0"/>
        <v>1283</v>
      </c>
      <c r="Q17" s="16">
        <f t="shared" si="1"/>
        <v>10</v>
      </c>
      <c r="R17" s="77">
        <f t="shared" si="2"/>
        <v>128.3</v>
      </c>
    </row>
    <row r="18" spans="1:18" ht="13.5" customHeight="1">
      <c r="A18" s="16">
        <v>17</v>
      </c>
      <c r="B18" s="16" t="s">
        <v>150</v>
      </c>
      <c r="C18" s="16" t="s">
        <v>13</v>
      </c>
      <c r="D18" s="16">
        <v>125</v>
      </c>
      <c r="E18" s="16">
        <v>104</v>
      </c>
      <c r="F18" s="16">
        <v>139</v>
      </c>
      <c r="G18" s="16">
        <v>116</v>
      </c>
      <c r="H18" s="16">
        <v>126</v>
      </c>
      <c r="I18" s="16">
        <v>138</v>
      </c>
      <c r="J18" s="16">
        <v>147</v>
      </c>
      <c r="K18" s="16">
        <v>102</v>
      </c>
      <c r="L18" s="16">
        <v>135</v>
      </c>
      <c r="P18" s="16">
        <f t="shared" si="0"/>
        <v>1132</v>
      </c>
      <c r="Q18" s="16">
        <f t="shared" si="1"/>
        <v>9</v>
      </c>
      <c r="R18" s="77">
        <f t="shared" si="2"/>
        <v>125.77777777777777</v>
      </c>
    </row>
    <row r="19" spans="2:18" ht="12.75" hidden="1">
      <c r="B19" s="16"/>
      <c r="C19" s="16"/>
      <c r="P19" s="16">
        <f t="shared" si="0"/>
        <v>0</v>
      </c>
      <c r="Q19" s="16">
        <f t="shared" si="1"/>
        <v>0</v>
      </c>
      <c r="R19" s="77" t="e">
        <f t="shared" si="2"/>
        <v>#DIV/0!</v>
      </c>
    </row>
    <row r="20" spans="2:18" ht="12.75" hidden="1">
      <c r="B20" s="16"/>
      <c r="C20" s="16"/>
      <c r="P20" s="16">
        <f t="shared" si="0"/>
        <v>0</v>
      </c>
      <c r="Q20" s="16">
        <f t="shared" si="1"/>
        <v>0</v>
      </c>
      <c r="R20" s="77" t="e">
        <f t="shared" si="2"/>
        <v>#DIV/0!</v>
      </c>
    </row>
    <row r="21" spans="2:18" ht="12.75" hidden="1">
      <c r="B21" s="16"/>
      <c r="C21" s="16"/>
      <c r="P21" s="16">
        <f t="shared" si="0"/>
        <v>0</v>
      </c>
      <c r="Q21" s="16">
        <f t="shared" si="1"/>
        <v>0</v>
      </c>
      <c r="R21" s="77" t="e">
        <f t="shared" si="2"/>
        <v>#DIV/0!</v>
      </c>
    </row>
    <row r="22" spans="2:18" ht="12.75" hidden="1">
      <c r="B22" s="16"/>
      <c r="C22" s="16"/>
      <c r="P22" s="16">
        <f t="shared" si="0"/>
        <v>0</v>
      </c>
      <c r="Q22" s="16">
        <f t="shared" si="1"/>
        <v>0</v>
      </c>
      <c r="R22" s="77" t="e">
        <f t="shared" si="2"/>
        <v>#DIV/0!</v>
      </c>
    </row>
    <row r="23" spans="2:18" ht="12.75" hidden="1">
      <c r="B23" s="19"/>
      <c r="C23" s="16"/>
      <c r="P23" s="16">
        <f t="shared" si="0"/>
        <v>0</v>
      </c>
      <c r="Q23" s="16">
        <f t="shared" si="1"/>
        <v>0</v>
      </c>
      <c r="R23" s="77" t="e">
        <f t="shared" si="2"/>
        <v>#DIV/0!</v>
      </c>
    </row>
    <row r="24" spans="2:18" ht="12.75" hidden="1">
      <c r="B24" s="16"/>
      <c r="C24" s="16"/>
      <c r="P24" s="16">
        <f t="shared" si="0"/>
        <v>0</v>
      </c>
      <c r="Q24" s="16">
        <f t="shared" si="1"/>
        <v>0</v>
      </c>
      <c r="R24" s="77" t="e">
        <f t="shared" si="2"/>
        <v>#DIV/0!</v>
      </c>
    </row>
    <row r="25" spans="2:18" ht="12.75" hidden="1">
      <c r="B25" s="16"/>
      <c r="C25" s="16"/>
      <c r="P25" s="16">
        <f t="shared" si="0"/>
        <v>0</v>
      </c>
      <c r="Q25" s="16">
        <f t="shared" si="1"/>
        <v>0</v>
      </c>
      <c r="R25" s="77" t="e">
        <f t="shared" si="2"/>
        <v>#DIV/0!</v>
      </c>
    </row>
    <row r="26" spans="2:18" ht="12.75" hidden="1">
      <c r="B26" s="16"/>
      <c r="C26" s="16"/>
      <c r="P26" s="16">
        <f t="shared" si="0"/>
        <v>0</v>
      </c>
      <c r="Q26" s="16">
        <f t="shared" si="1"/>
        <v>0</v>
      </c>
      <c r="R26" s="77" t="e">
        <f t="shared" si="2"/>
        <v>#DIV/0!</v>
      </c>
    </row>
    <row r="27" spans="2:18" ht="12.75" hidden="1">
      <c r="B27" s="19"/>
      <c r="C27" s="16"/>
      <c r="P27" s="16">
        <f t="shared" si="0"/>
        <v>0</v>
      </c>
      <c r="Q27" s="16">
        <f t="shared" si="1"/>
        <v>0</v>
      </c>
      <c r="R27" s="77" t="e">
        <f t="shared" si="2"/>
        <v>#DIV/0!</v>
      </c>
    </row>
    <row r="28" spans="2:18" ht="12.75" hidden="1">
      <c r="B28" s="16"/>
      <c r="C28" s="16"/>
      <c r="P28" s="16">
        <f t="shared" si="0"/>
        <v>0</v>
      </c>
      <c r="Q28" s="16">
        <f t="shared" si="1"/>
        <v>0</v>
      </c>
      <c r="R28" s="77" t="e">
        <f t="shared" si="2"/>
        <v>#DIV/0!</v>
      </c>
    </row>
    <row r="29" spans="2:18" ht="12.75" hidden="1">
      <c r="B29" s="16"/>
      <c r="C29" s="16"/>
      <c r="P29" s="16">
        <f t="shared" si="0"/>
        <v>0</v>
      </c>
      <c r="Q29" s="16">
        <f t="shared" si="1"/>
        <v>0</v>
      </c>
      <c r="R29" s="77" t="e">
        <f t="shared" si="2"/>
        <v>#DIV/0!</v>
      </c>
    </row>
    <row r="30" spans="2:18" ht="12.75" hidden="1">
      <c r="B30" s="16"/>
      <c r="C30" s="16"/>
      <c r="P30" s="16">
        <f t="shared" si="0"/>
        <v>0</v>
      </c>
      <c r="Q30" s="16">
        <f t="shared" si="1"/>
        <v>0</v>
      </c>
      <c r="R30" s="77" t="e">
        <f t="shared" si="2"/>
        <v>#DIV/0!</v>
      </c>
    </row>
    <row r="31" spans="2:18" ht="12.75" hidden="1">
      <c r="B31" s="16"/>
      <c r="C31" s="16"/>
      <c r="P31" s="16">
        <f t="shared" si="0"/>
        <v>0</v>
      </c>
      <c r="Q31" s="16">
        <f t="shared" si="1"/>
        <v>0</v>
      </c>
      <c r="R31" s="77" t="e">
        <f t="shared" si="2"/>
        <v>#DIV/0!</v>
      </c>
    </row>
    <row r="32" spans="2:18" ht="12.75" hidden="1">
      <c r="B32" s="16"/>
      <c r="C32" s="16"/>
      <c r="P32" s="16">
        <f t="shared" si="0"/>
        <v>0</v>
      </c>
      <c r="Q32" s="16">
        <f t="shared" si="1"/>
        <v>0</v>
      </c>
      <c r="R32" s="77" t="e">
        <f t="shared" si="2"/>
        <v>#DIV/0!</v>
      </c>
    </row>
    <row r="33" spans="2:18" ht="12.75" hidden="1">
      <c r="B33" s="16"/>
      <c r="C33" s="16"/>
      <c r="P33" s="16">
        <f t="shared" si="0"/>
        <v>0</v>
      </c>
      <c r="Q33" s="16">
        <f t="shared" si="1"/>
        <v>0</v>
      </c>
      <c r="R33" s="77" t="e">
        <f t="shared" si="2"/>
        <v>#DIV/0!</v>
      </c>
    </row>
    <row r="34" spans="2:18" ht="12.75" hidden="1">
      <c r="B34" s="19"/>
      <c r="C34" s="16"/>
      <c r="P34" s="16">
        <f t="shared" si="0"/>
        <v>0</v>
      </c>
      <c r="Q34" s="16">
        <f t="shared" si="1"/>
        <v>0</v>
      </c>
      <c r="R34" s="77" t="e">
        <f t="shared" si="2"/>
        <v>#DIV/0!</v>
      </c>
    </row>
    <row r="35" spans="2:18" ht="12.75" hidden="1">
      <c r="B35" s="16"/>
      <c r="C35" s="16"/>
      <c r="P35" s="16">
        <f t="shared" si="0"/>
        <v>0</v>
      </c>
      <c r="Q35" s="16">
        <f t="shared" si="1"/>
        <v>0</v>
      </c>
      <c r="R35" s="77" t="e">
        <f t="shared" si="2"/>
        <v>#DIV/0!</v>
      </c>
    </row>
    <row r="36" spans="2:18" ht="12.75" hidden="1">
      <c r="B36" s="19"/>
      <c r="C36" s="16"/>
      <c r="P36" s="16">
        <f t="shared" si="0"/>
        <v>0</v>
      </c>
      <c r="Q36" s="16">
        <f t="shared" si="1"/>
        <v>0</v>
      </c>
      <c r="R36" s="77" t="e">
        <f t="shared" si="2"/>
        <v>#DIV/0!</v>
      </c>
    </row>
    <row r="37" spans="2:18" ht="12.75" hidden="1">
      <c r="B37" s="19"/>
      <c r="C37" s="19"/>
      <c r="P37" s="16">
        <f t="shared" si="0"/>
        <v>0</v>
      </c>
      <c r="Q37" s="16">
        <f t="shared" si="1"/>
        <v>0</v>
      </c>
      <c r="R37" s="77" t="e">
        <f t="shared" si="2"/>
        <v>#DIV/0!</v>
      </c>
    </row>
    <row r="38" spans="2:18" ht="12.75" hidden="1">
      <c r="B38" s="19"/>
      <c r="C38" s="19"/>
      <c r="P38" s="16">
        <f t="shared" si="0"/>
        <v>0</v>
      </c>
      <c r="Q38" s="16">
        <f t="shared" si="1"/>
        <v>0</v>
      </c>
      <c r="R38" s="77" t="e">
        <f t="shared" si="2"/>
        <v>#DIV/0!</v>
      </c>
    </row>
    <row r="39" spans="2:18" ht="12.75" hidden="1">
      <c r="B39" s="16"/>
      <c r="C39" s="16"/>
      <c r="P39" s="16">
        <f t="shared" si="0"/>
        <v>0</v>
      </c>
      <c r="Q39" s="16">
        <f t="shared" si="1"/>
        <v>0</v>
      </c>
      <c r="R39" s="77" t="e">
        <f t="shared" si="2"/>
        <v>#DIV/0!</v>
      </c>
    </row>
    <row r="40" spans="2:18" ht="12.75" hidden="1">
      <c r="B40" s="16"/>
      <c r="C40" s="16"/>
      <c r="P40" s="16">
        <f t="shared" si="0"/>
        <v>0</v>
      </c>
      <c r="Q40" s="16">
        <f t="shared" si="1"/>
        <v>0</v>
      </c>
      <c r="R40" s="77" t="e">
        <f t="shared" si="2"/>
        <v>#DIV/0!</v>
      </c>
    </row>
    <row r="41" spans="2:18" ht="12.75" hidden="1">
      <c r="B41" s="16"/>
      <c r="C41" s="16"/>
      <c r="P41" s="16">
        <f t="shared" si="0"/>
        <v>0</v>
      </c>
      <c r="Q41" s="16">
        <f t="shared" si="1"/>
        <v>0</v>
      </c>
      <c r="R41" s="77" t="e">
        <f t="shared" si="2"/>
        <v>#DIV/0!</v>
      </c>
    </row>
    <row r="42" spans="2:18" ht="12.75" hidden="1">
      <c r="B42" s="16"/>
      <c r="C42" s="16"/>
      <c r="P42" s="16">
        <f t="shared" si="0"/>
        <v>0</v>
      </c>
      <c r="Q42" s="16">
        <f t="shared" si="1"/>
        <v>0</v>
      </c>
      <c r="R42" s="77" t="e">
        <f t="shared" si="2"/>
        <v>#DIV/0!</v>
      </c>
    </row>
    <row r="43" spans="2:18" ht="12.75" hidden="1">
      <c r="B43" s="16"/>
      <c r="C43" s="16"/>
      <c r="P43" s="16">
        <f t="shared" si="0"/>
        <v>0</v>
      </c>
      <c r="Q43" s="16">
        <f t="shared" si="1"/>
        <v>0</v>
      </c>
      <c r="R43" s="77" t="e">
        <f t="shared" si="2"/>
        <v>#DIV/0!</v>
      </c>
    </row>
    <row r="44" spans="2:18" ht="12.75" hidden="1">
      <c r="B44" s="16"/>
      <c r="C44" s="16"/>
      <c r="P44" s="16">
        <f t="shared" si="0"/>
        <v>0</v>
      </c>
      <c r="Q44" s="16">
        <f t="shared" si="1"/>
        <v>0</v>
      </c>
      <c r="R44" s="77" t="e">
        <f t="shared" si="2"/>
        <v>#DIV/0!</v>
      </c>
    </row>
    <row r="45" spans="2:18" ht="12.75" hidden="1">
      <c r="B45" s="16"/>
      <c r="C45" s="16"/>
      <c r="P45" s="16">
        <f t="shared" si="0"/>
        <v>0</v>
      </c>
      <c r="Q45" s="16">
        <f t="shared" si="1"/>
        <v>0</v>
      </c>
      <c r="R45" s="77" t="e">
        <f t="shared" si="2"/>
        <v>#DIV/0!</v>
      </c>
    </row>
    <row r="46" spans="2:18" ht="12.75" hidden="1">
      <c r="B46" s="19"/>
      <c r="C46" s="16"/>
      <c r="P46" s="16">
        <f t="shared" si="0"/>
        <v>0</v>
      </c>
      <c r="Q46" s="16">
        <f t="shared" si="1"/>
        <v>0</v>
      </c>
      <c r="R46" s="77" t="e">
        <f t="shared" si="2"/>
        <v>#DIV/0!</v>
      </c>
    </row>
    <row r="47" spans="2:18" ht="12.75" hidden="1">
      <c r="B47" s="16"/>
      <c r="C47" s="16"/>
      <c r="P47" s="16">
        <f t="shared" si="0"/>
        <v>0</v>
      </c>
      <c r="Q47" s="16">
        <f t="shared" si="1"/>
        <v>0</v>
      </c>
      <c r="R47" s="77" t="e">
        <f t="shared" si="2"/>
        <v>#DIV/0!</v>
      </c>
    </row>
    <row r="48" spans="2:18" ht="12.75" hidden="1">
      <c r="B48" s="16"/>
      <c r="C48" s="16"/>
      <c r="P48" s="16">
        <f t="shared" si="0"/>
        <v>0</v>
      </c>
      <c r="Q48" s="16">
        <f t="shared" si="1"/>
        <v>0</v>
      </c>
      <c r="R48" s="77" t="e">
        <f t="shared" si="2"/>
        <v>#DIV/0!</v>
      </c>
    </row>
    <row r="49" spans="2:18" ht="12.75" hidden="1">
      <c r="B49" s="16"/>
      <c r="C49" s="16"/>
      <c r="P49" s="16">
        <f t="shared" si="0"/>
        <v>0</v>
      </c>
      <c r="Q49" s="16">
        <f t="shared" si="1"/>
        <v>0</v>
      </c>
      <c r="R49" s="77" t="e">
        <f t="shared" si="2"/>
        <v>#DIV/0!</v>
      </c>
    </row>
    <row r="50" spans="2:18" ht="12.75" hidden="1">
      <c r="B50" s="16"/>
      <c r="C50" s="16"/>
      <c r="P50" s="16">
        <f t="shared" si="0"/>
        <v>0</v>
      </c>
      <c r="Q50" s="16">
        <f t="shared" si="1"/>
        <v>0</v>
      </c>
      <c r="R50" s="77" t="e">
        <f t="shared" si="2"/>
        <v>#DIV/0!</v>
      </c>
    </row>
    <row r="51" spans="2:18" ht="12.75" hidden="1">
      <c r="B51" s="16"/>
      <c r="C51" s="16"/>
      <c r="P51" s="16">
        <f t="shared" si="0"/>
        <v>0</v>
      </c>
      <c r="Q51" s="16">
        <f t="shared" si="1"/>
        <v>0</v>
      </c>
      <c r="R51" s="77" t="e">
        <f t="shared" si="2"/>
        <v>#DIV/0!</v>
      </c>
    </row>
    <row r="52" spans="2:18" ht="12.75" hidden="1">
      <c r="B52" s="19"/>
      <c r="C52" s="16"/>
      <c r="P52" s="16">
        <f t="shared" si="0"/>
        <v>0</v>
      </c>
      <c r="Q52" s="16">
        <f t="shared" si="1"/>
        <v>0</v>
      </c>
      <c r="R52" s="77" t="e">
        <f t="shared" si="2"/>
        <v>#DIV/0!</v>
      </c>
    </row>
    <row r="53" spans="2:18" ht="12.75" hidden="1">
      <c r="B53" s="19"/>
      <c r="C53" s="16"/>
      <c r="P53" s="16">
        <f t="shared" si="0"/>
        <v>0</v>
      </c>
      <c r="Q53" s="16">
        <f t="shared" si="1"/>
        <v>0</v>
      </c>
      <c r="R53" s="77" t="e">
        <f t="shared" si="2"/>
        <v>#DIV/0!</v>
      </c>
    </row>
    <row r="54" spans="2:18" ht="12.75" hidden="1">
      <c r="B54" s="19"/>
      <c r="C54" s="19"/>
      <c r="P54" s="16">
        <f t="shared" si="0"/>
        <v>0</v>
      </c>
      <c r="Q54" s="16">
        <f t="shared" si="1"/>
        <v>0</v>
      </c>
      <c r="R54" s="77" t="e">
        <f t="shared" si="2"/>
        <v>#DIV/0!</v>
      </c>
    </row>
    <row r="55" spans="2:18" ht="12.75" hidden="1">
      <c r="B55" s="16"/>
      <c r="C55" s="16"/>
      <c r="P55" s="16">
        <f t="shared" si="0"/>
        <v>0</v>
      </c>
      <c r="Q55" s="16">
        <f t="shared" si="1"/>
        <v>0</v>
      </c>
      <c r="R55" s="77" t="e">
        <f t="shared" si="2"/>
        <v>#DIV/0!</v>
      </c>
    </row>
    <row r="56" spans="2:18" ht="12.75" hidden="1">
      <c r="B56" s="16"/>
      <c r="C56" s="16"/>
      <c r="P56" s="16">
        <f t="shared" si="0"/>
        <v>0</v>
      </c>
      <c r="Q56" s="16">
        <f t="shared" si="1"/>
        <v>0</v>
      </c>
      <c r="R56" s="77" t="e">
        <f t="shared" si="2"/>
        <v>#DIV/0!</v>
      </c>
    </row>
    <row r="57" spans="1:18" ht="12.75">
      <c r="A57" s="16">
        <v>18</v>
      </c>
      <c r="B57" s="19" t="s">
        <v>190</v>
      </c>
      <c r="C57" s="16" t="s">
        <v>10</v>
      </c>
      <c r="G57" s="16">
        <v>110</v>
      </c>
      <c r="H57" s="16">
        <v>122</v>
      </c>
      <c r="I57" s="16">
        <v>153</v>
      </c>
      <c r="K57" s="16">
        <v>114</v>
      </c>
      <c r="L57" s="16">
        <v>108</v>
      </c>
      <c r="M57" s="16">
        <v>123</v>
      </c>
      <c r="N57" s="16">
        <v>139</v>
      </c>
      <c r="O57" s="16">
        <v>133</v>
      </c>
      <c r="P57" s="16">
        <f t="shared" si="0"/>
        <v>1002</v>
      </c>
      <c r="Q57" s="16">
        <f t="shared" si="1"/>
        <v>8</v>
      </c>
      <c r="R57" s="77">
        <f t="shared" si="2"/>
        <v>125.25</v>
      </c>
    </row>
    <row r="58" spans="1:18" ht="12.75">
      <c r="A58" s="16">
        <v>19</v>
      </c>
      <c r="B58" s="16" t="s">
        <v>123</v>
      </c>
      <c r="C58" s="16" t="s">
        <v>42</v>
      </c>
      <c r="D58" s="16">
        <v>122</v>
      </c>
      <c r="E58" s="16">
        <v>149</v>
      </c>
      <c r="F58" s="16">
        <v>143</v>
      </c>
      <c r="G58" s="16">
        <v>124</v>
      </c>
      <c r="H58" s="16">
        <v>110</v>
      </c>
      <c r="I58" s="16">
        <v>108</v>
      </c>
      <c r="J58" s="16">
        <v>129</v>
      </c>
      <c r="K58" s="16">
        <v>106</v>
      </c>
      <c r="L58" s="16">
        <v>131</v>
      </c>
      <c r="M58" s="16">
        <v>151</v>
      </c>
      <c r="N58" s="16">
        <v>112</v>
      </c>
      <c r="O58" s="16">
        <v>106</v>
      </c>
      <c r="P58" s="16">
        <f t="shared" si="0"/>
        <v>1491</v>
      </c>
      <c r="Q58" s="16">
        <f t="shared" si="1"/>
        <v>12</v>
      </c>
      <c r="R58" s="77">
        <f t="shared" si="2"/>
        <v>124.25</v>
      </c>
    </row>
    <row r="59" spans="1:18" ht="12.75">
      <c r="A59" s="16">
        <v>20</v>
      </c>
      <c r="B59" s="16" t="s">
        <v>61</v>
      </c>
      <c r="C59" s="16" t="s">
        <v>14</v>
      </c>
      <c r="J59" s="16">
        <v>120</v>
      </c>
      <c r="K59" s="16">
        <v>103</v>
      </c>
      <c r="L59" s="16">
        <v>149</v>
      </c>
      <c r="P59" s="16">
        <f t="shared" si="0"/>
        <v>372</v>
      </c>
      <c r="Q59" s="16">
        <f t="shared" si="1"/>
        <v>3</v>
      </c>
      <c r="R59" s="77">
        <f t="shared" si="2"/>
        <v>124</v>
      </c>
    </row>
    <row r="60" spans="1:18" ht="12.75">
      <c r="A60" s="16">
        <v>21</v>
      </c>
      <c r="B60" s="16" t="s">
        <v>104</v>
      </c>
      <c r="C60" s="16" t="s">
        <v>10</v>
      </c>
      <c r="D60" s="16">
        <v>119</v>
      </c>
      <c r="E60" s="16">
        <v>120</v>
      </c>
      <c r="F60" s="16">
        <v>148</v>
      </c>
      <c r="J60" s="16">
        <v>123</v>
      </c>
      <c r="K60" s="16">
        <v>146</v>
      </c>
      <c r="L60" s="16">
        <v>111</v>
      </c>
      <c r="M60" s="16">
        <v>113</v>
      </c>
      <c r="N60" s="16">
        <v>107</v>
      </c>
      <c r="O60" s="16">
        <v>118</v>
      </c>
      <c r="P60" s="16">
        <f t="shared" si="0"/>
        <v>1105</v>
      </c>
      <c r="Q60" s="16">
        <f t="shared" si="1"/>
        <v>9</v>
      </c>
      <c r="R60" s="77">
        <f t="shared" si="2"/>
        <v>122.77777777777777</v>
      </c>
    </row>
    <row r="61" spans="1:18" ht="13.5" customHeight="1">
      <c r="A61" s="16">
        <v>22</v>
      </c>
      <c r="B61" s="16" t="s">
        <v>217</v>
      </c>
      <c r="C61" s="16" t="s">
        <v>13</v>
      </c>
      <c r="J61" s="16">
        <v>130</v>
      </c>
      <c r="K61" s="16">
        <v>93</v>
      </c>
      <c r="L61" s="16">
        <v>148</v>
      </c>
      <c r="M61" s="16">
        <v>126</v>
      </c>
      <c r="N61" s="16">
        <v>132</v>
      </c>
      <c r="O61" s="16">
        <v>104</v>
      </c>
      <c r="P61" s="16">
        <f t="shared" si="0"/>
        <v>733</v>
      </c>
      <c r="Q61" s="16">
        <f t="shared" si="1"/>
        <v>6</v>
      </c>
      <c r="R61" s="77">
        <f t="shared" si="2"/>
        <v>122.16666666666667</v>
      </c>
    </row>
    <row r="62" spans="1:18" ht="12.75">
      <c r="A62" s="16">
        <v>23</v>
      </c>
      <c r="B62" s="16" t="s">
        <v>103</v>
      </c>
      <c r="C62" s="16" t="s">
        <v>10</v>
      </c>
      <c r="D62" s="16">
        <v>109</v>
      </c>
      <c r="E62" s="16">
        <v>140</v>
      </c>
      <c r="F62" s="16">
        <v>122</v>
      </c>
      <c r="J62" s="16">
        <v>127</v>
      </c>
      <c r="K62" s="16">
        <v>125</v>
      </c>
      <c r="L62" s="16">
        <v>100</v>
      </c>
      <c r="P62" s="16">
        <f t="shared" si="0"/>
        <v>723</v>
      </c>
      <c r="Q62" s="16">
        <f t="shared" si="1"/>
        <v>6</v>
      </c>
      <c r="R62" s="77">
        <f t="shared" si="2"/>
        <v>120.5</v>
      </c>
    </row>
    <row r="63" spans="1:18" ht="12.75">
      <c r="A63" s="16">
        <v>24</v>
      </c>
      <c r="B63" s="16" t="s">
        <v>146</v>
      </c>
      <c r="C63" s="16" t="s">
        <v>101</v>
      </c>
      <c r="D63" s="16">
        <v>128</v>
      </c>
      <c r="E63" s="16">
        <v>132</v>
      </c>
      <c r="F63" s="16">
        <v>120</v>
      </c>
      <c r="G63" s="16">
        <v>101</v>
      </c>
      <c r="H63" s="16">
        <v>128</v>
      </c>
      <c r="I63" s="16">
        <v>126</v>
      </c>
      <c r="J63" s="16">
        <v>112</v>
      </c>
      <c r="K63" s="16">
        <v>107</v>
      </c>
      <c r="L63" s="16">
        <v>116</v>
      </c>
      <c r="M63" s="16">
        <v>120</v>
      </c>
      <c r="N63" s="16">
        <v>124</v>
      </c>
      <c r="O63" s="16">
        <v>124</v>
      </c>
      <c r="P63" s="16">
        <f>SUM(D63:O63)</f>
        <v>1438</v>
      </c>
      <c r="Q63" s="16">
        <f>COUNT(D63:O63)</f>
        <v>12</v>
      </c>
      <c r="R63" s="77">
        <f>SUM(P63/Q63)</f>
        <v>119.83333333333333</v>
      </c>
    </row>
    <row r="64" spans="1:18" ht="12.75">
      <c r="A64" s="16">
        <v>25</v>
      </c>
      <c r="B64" s="16" t="s">
        <v>122</v>
      </c>
      <c r="C64" s="16" t="s">
        <v>42</v>
      </c>
      <c r="D64" s="16">
        <v>111</v>
      </c>
      <c r="E64" s="16">
        <v>150</v>
      </c>
      <c r="F64" s="16">
        <v>162</v>
      </c>
      <c r="M64" s="16">
        <v>81</v>
      </c>
      <c r="O64" s="16">
        <v>91</v>
      </c>
      <c r="P64" s="16">
        <f t="shared" si="0"/>
        <v>595</v>
      </c>
      <c r="Q64" s="16">
        <f t="shared" si="1"/>
        <v>5</v>
      </c>
      <c r="R64" s="77">
        <f t="shared" si="2"/>
        <v>119</v>
      </c>
    </row>
    <row r="65" spans="1:18" ht="12.75">
      <c r="A65" s="16">
        <v>26</v>
      </c>
      <c r="B65" s="16" t="s">
        <v>144</v>
      </c>
      <c r="C65" s="16" t="s">
        <v>12</v>
      </c>
      <c r="E65" s="16">
        <v>135</v>
      </c>
      <c r="F65" s="16">
        <v>116</v>
      </c>
      <c r="G65" s="16">
        <v>137</v>
      </c>
      <c r="H65" s="16">
        <v>115</v>
      </c>
      <c r="J65" s="16">
        <v>110</v>
      </c>
      <c r="M65" s="16">
        <v>130</v>
      </c>
      <c r="N65" s="16">
        <v>88</v>
      </c>
      <c r="P65" s="16">
        <f t="shared" si="0"/>
        <v>831</v>
      </c>
      <c r="Q65" s="16">
        <f t="shared" si="1"/>
        <v>7</v>
      </c>
      <c r="R65" s="77">
        <f t="shared" si="2"/>
        <v>118.71428571428571</v>
      </c>
    </row>
    <row r="66" spans="1:18" ht="12.75">
      <c r="A66" s="16">
        <v>27</v>
      </c>
      <c r="B66" s="16" t="s">
        <v>63</v>
      </c>
      <c r="C66" s="16" t="s">
        <v>101</v>
      </c>
      <c r="D66" s="16">
        <v>135</v>
      </c>
      <c r="E66" s="16">
        <v>120</v>
      </c>
      <c r="F66" s="16">
        <v>149</v>
      </c>
      <c r="G66" s="16">
        <v>98</v>
      </c>
      <c r="I66" s="16">
        <v>98</v>
      </c>
      <c r="M66" s="16">
        <v>99</v>
      </c>
      <c r="N66" s="16">
        <v>125</v>
      </c>
      <c r="O66" s="16">
        <v>119</v>
      </c>
      <c r="P66" s="16">
        <f t="shared" si="0"/>
        <v>943</v>
      </c>
      <c r="Q66" s="16">
        <f t="shared" si="1"/>
        <v>8</v>
      </c>
      <c r="R66" s="77">
        <f t="shared" si="2"/>
        <v>117.875</v>
      </c>
    </row>
    <row r="67" spans="1:18" ht="12.75">
      <c r="A67" s="16">
        <v>28</v>
      </c>
      <c r="B67" s="16" t="s">
        <v>204</v>
      </c>
      <c r="C67" s="16" t="s">
        <v>14</v>
      </c>
      <c r="D67" s="16">
        <v>139</v>
      </c>
      <c r="E67" s="16">
        <v>70</v>
      </c>
      <c r="F67" s="16">
        <v>106</v>
      </c>
      <c r="G67" s="16">
        <v>121</v>
      </c>
      <c r="H67" s="16">
        <v>105</v>
      </c>
      <c r="I67" s="16">
        <v>134</v>
      </c>
      <c r="M67" s="16">
        <v>123</v>
      </c>
      <c r="N67" s="16">
        <v>145</v>
      </c>
      <c r="O67" s="16">
        <v>99</v>
      </c>
      <c r="P67" s="16">
        <f t="shared" si="0"/>
        <v>1042</v>
      </c>
      <c r="Q67" s="16">
        <f t="shared" si="1"/>
        <v>9</v>
      </c>
      <c r="R67" s="77">
        <f t="shared" si="2"/>
        <v>115.77777777777777</v>
      </c>
    </row>
    <row r="68" spans="1:18" ht="12.75">
      <c r="A68" s="16">
        <v>29</v>
      </c>
      <c r="B68" s="16" t="s">
        <v>69</v>
      </c>
      <c r="C68" s="16" t="s">
        <v>11</v>
      </c>
      <c r="D68" s="16">
        <v>101</v>
      </c>
      <c r="F68" s="16">
        <v>135</v>
      </c>
      <c r="K68" s="16">
        <v>108</v>
      </c>
      <c r="P68" s="16">
        <f aca="true" t="shared" si="3" ref="P68:P78">SUM(D68:O68)</f>
        <v>344</v>
      </c>
      <c r="Q68" s="16">
        <f aca="true" t="shared" si="4" ref="Q68:Q78">COUNT(D68:O68)</f>
        <v>3</v>
      </c>
      <c r="R68" s="77">
        <f aca="true" t="shared" si="5" ref="R68:R78">SUM(P68/Q68)</f>
        <v>114.66666666666667</v>
      </c>
    </row>
    <row r="69" spans="1:18" ht="12.75">
      <c r="A69" s="16">
        <v>30</v>
      </c>
      <c r="B69" s="16" t="s">
        <v>206</v>
      </c>
      <c r="C69" s="16" t="s">
        <v>12</v>
      </c>
      <c r="F69" s="16">
        <v>115</v>
      </c>
      <c r="I69" s="16">
        <v>95</v>
      </c>
      <c r="K69" s="16">
        <v>134</v>
      </c>
      <c r="L69" s="16">
        <v>122</v>
      </c>
      <c r="N69" s="16">
        <v>89</v>
      </c>
      <c r="P69" s="16">
        <f t="shared" si="3"/>
        <v>555</v>
      </c>
      <c r="Q69" s="16">
        <f t="shared" si="4"/>
        <v>5</v>
      </c>
      <c r="R69" s="77">
        <f t="shared" si="5"/>
        <v>111</v>
      </c>
    </row>
    <row r="70" spans="1:18" ht="12.75">
      <c r="A70" s="16">
        <v>31</v>
      </c>
      <c r="B70" s="16" t="s">
        <v>165</v>
      </c>
      <c r="C70" s="16" t="s">
        <v>40</v>
      </c>
      <c r="G70" s="16">
        <v>119</v>
      </c>
      <c r="H70" s="16">
        <v>101</v>
      </c>
      <c r="I70" s="16">
        <v>96</v>
      </c>
      <c r="J70" s="16">
        <v>121</v>
      </c>
      <c r="K70" s="16">
        <v>115</v>
      </c>
      <c r="L70" s="16">
        <v>84</v>
      </c>
      <c r="M70" s="16">
        <v>91</v>
      </c>
      <c r="N70" s="16">
        <v>127</v>
      </c>
      <c r="O70" s="16">
        <v>132</v>
      </c>
      <c r="P70" s="16">
        <f t="shared" si="3"/>
        <v>986</v>
      </c>
      <c r="Q70" s="16">
        <f t="shared" si="4"/>
        <v>9</v>
      </c>
      <c r="R70" s="77">
        <f t="shared" si="5"/>
        <v>109.55555555555556</v>
      </c>
    </row>
    <row r="71" spans="1:18" ht="12.75">
      <c r="A71" s="16">
        <v>32</v>
      </c>
      <c r="B71" s="16" t="s">
        <v>230</v>
      </c>
      <c r="C71" s="16" t="s">
        <v>41</v>
      </c>
      <c r="M71" s="16">
        <v>115</v>
      </c>
      <c r="N71" s="16">
        <v>121</v>
      </c>
      <c r="O71" s="16">
        <v>88</v>
      </c>
      <c r="P71" s="16">
        <f t="shared" si="3"/>
        <v>324</v>
      </c>
      <c r="Q71" s="16">
        <f t="shared" si="4"/>
        <v>3</v>
      </c>
      <c r="R71" s="77">
        <f t="shared" si="5"/>
        <v>108</v>
      </c>
    </row>
    <row r="72" spans="1:18" ht="12.75">
      <c r="A72" s="16">
        <v>33</v>
      </c>
      <c r="B72" s="16" t="s">
        <v>158</v>
      </c>
      <c r="C72" s="16" t="s">
        <v>14</v>
      </c>
      <c r="D72" s="16">
        <v>118</v>
      </c>
      <c r="E72" s="16">
        <v>116</v>
      </c>
      <c r="F72" s="16">
        <v>100</v>
      </c>
      <c r="G72" s="16">
        <v>103</v>
      </c>
      <c r="H72" s="16">
        <v>102</v>
      </c>
      <c r="I72" s="16">
        <v>120</v>
      </c>
      <c r="M72" s="16">
        <v>94</v>
      </c>
      <c r="P72" s="16">
        <f t="shared" si="3"/>
        <v>753</v>
      </c>
      <c r="Q72" s="16">
        <f t="shared" si="4"/>
        <v>7</v>
      </c>
      <c r="R72" s="77">
        <f t="shared" si="5"/>
        <v>107.57142857142857</v>
      </c>
    </row>
    <row r="73" spans="1:18" ht="12.75">
      <c r="A73" s="16">
        <v>34</v>
      </c>
      <c r="B73" s="16" t="s">
        <v>119</v>
      </c>
      <c r="C73" s="16" t="s">
        <v>41</v>
      </c>
      <c r="D73" s="16">
        <v>114</v>
      </c>
      <c r="E73" s="16">
        <v>80</v>
      </c>
      <c r="F73" s="16">
        <v>119</v>
      </c>
      <c r="P73" s="16">
        <f t="shared" si="3"/>
        <v>313</v>
      </c>
      <c r="Q73" s="16">
        <f t="shared" si="4"/>
        <v>3</v>
      </c>
      <c r="R73" s="77">
        <f t="shared" si="5"/>
        <v>104.33333333333333</v>
      </c>
    </row>
    <row r="74" spans="1:18" ht="12.75">
      <c r="A74" s="16">
        <v>35</v>
      </c>
      <c r="B74" s="16" t="s">
        <v>183</v>
      </c>
      <c r="C74" s="16" t="s">
        <v>42</v>
      </c>
      <c r="G74" s="16">
        <v>99</v>
      </c>
      <c r="I74" s="16">
        <v>103</v>
      </c>
      <c r="P74" s="16">
        <f t="shared" si="3"/>
        <v>202</v>
      </c>
      <c r="Q74" s="16">
        <f t="shared" si="4"/>
        <v>2</v>
      </c>
      <c r="R74" s="77">
        <f t="shared" si="5"/>
        <v>101</v>
      </c>
    </row>
    <row r="75" spans="1:18" ht="12.75">
      <c r="A75" s="16">
        <v>36</v>
      </c>
      <c r="B75" s="16" t="s">
        <v>202</v>
      </c>
      <c r="C75" s="16" t="s">
        <v>100</v>
      </c>
      <c r="H75" s="16">
        <v>102</v>
      </c>
      <c r="K75" s="16">
        <v>99</v>
      </c>
      <c r="P75" s="16">
        <f t="shared" si="3"/>
        <v>201</v>
      </c>
      <c r="Q75" s="16">
        <f t="shared" si="4"/>
        <v>2</v>
      </c>
      <c r="R75" s="77">
        <f t="shared" si="5"/>
        <v>100.5</v>
      </c>
    </row>
    <row r="76" spans="1:18" ht="12.75">
      <c r="A76" s="16">
        <v>37</v>
      </c>
      <c r="B76" s="16" t="s">
        <v>168</v>
      </c>
      <c r="C76" s="16" t="s">
        <v>41</v>
      </c>
      <c r="H76" s="16">
        <v>94</v>
      </c>
      <c r="I76" s="16">
        <v>103</v>
      </c>
      <c r="P76" s="16">
        <f t="shared" si="3"/>
        <v>197</v>
      </c>
      <c r="Q76" s="16">
        <f t="shared" si="4"/>
        <v>2</v>
      </c>
      <c r="R76" s="77">
        <f t="shared" si="5"/>
        <v>98.5</v>
      </c>
    </row>
    <row r="77" spans="1:18" ht="12.75">
      <c r="A77" s="16">
        <v>38</v>
      </c>
      <c r="B77" s="16" t="s">
        <v>235</v>
      </c>
      <c r="C77" s="16" t="s">
        <v>101</v>
      </c>
      <c r="M77" s="16">
        <v>68</v>
      </c>
      <c r="N77" s="16">
        <v>90</v>
      </c>
      <c r="O77" s="16">
        <v>104</v>
      </c>
      <c r="P77" s="16">
        <f t="shared" si="3"/>
        <v>262</v>
      </c>
      <c r="Q77" s="16">
        <f t="shared" si="4"/>
        <v>3</v>
      </c>
      <c r="R77" s="77">
        <f t="shared" si="5"/>
        <v>87.33333333333333</v>
      </c>
    </row>
    <row r="78" spans="1:18" ht="12.75">
      <c r="A78" s="16">
        <v>39</v>
      </c>
      <c r="B78" s="16" t="s">
        <v>124</v>
      </c>
      <c r="C78" s="16" t="s">
        <v>42</v>
      </c>
      <c r="D78" s="16">
        <v>76</v>
      </c>
      <c r="E78" s="16">
        <v>97</v>
      </c>
      <c r="F78" s="16">
        <v>76</v>
      </c>
      <c r="P78" s="16">
        <f t="shared" si="3"/>
        <v>249</v>
      </c>
      <c r="Q78" s="16">
        <f t="shared" si="4"/>
        <v>3</v>
      </c>
      <c r="R78" s="77">
        <f t="shared" si="5"/>
        <v>83</v>
      </c>
    </row>
    <row r="79" spans="1:18" ht="12.75">
      <c r="A79" s="16">
        <v>40</v>
      </c>
      <c r="B79" s="16" t="s">
        <v>185</v>
      </c>
      <c r="C79" s="16" t="s">
        <v>10</v>
      </c>
      <c r="H79" s="16">
        <v>83</v>
      </c>
      <c r="I79" s="16">
        <v>82</v>
      </c>
      <c r="P79" s="16">
        <f>SUM(D79:O79)</f>
        <v>165</v>
      </c>
      <c r="Q79" s="16">
        <f>COUNT(D79:O79)</f>
        <v>2</v>
      </c>
      <c r="R79" s="77">
        <f>SUM(P79/Q79)</f>
        <v>82.5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B1">
      <pane ySplit="1" topLeftCell="BM2" activePane="bottomLeft" state="frozen"/>
      <selection pane="topLeft" activeCell="A1" sqref="A1"/>
      <selection pane="bottomLeft" activeCell="B147" sqref="B147"/>
    </sheetView>
  </sheetViews>
  <sheetFormatPr defaultColWidth="11.421875" defaultRowHeight="12.75"/>
  <cols>
    <col min="1" max="1" width="5.28125" style="16" bestFit="1" customWidth="1"/>
    <col min="2" max="2" width="19.8515625" style="9" customWidth="1"/>
    <col min="3" max="3" width="18.140625" style="9" bestFit="1" customWidth="1"/>
    <col min="4" max="12" width="6.7109375" style="16" bestFit="1" customWidth="1"/>
    <col min="13" max="15" width="6.7109375" style="16" customWidth="1"/>
    <col min="16" max="16" width="8.8515625" style="16" bestFit="1" customWidth="1"/>
    <col min="17" max="17" width="5.8515625" style="16" customWidth="1"/>
    <col min="18" max="18" width="6.28125" style="77" customWidth="1"/>
    <col min="19" max="16384" width="11.421875" style="9" customWidth="1"/>
  </cols>
  <sheetData>
    <row r="1" spans="1:18" s="16" customFormat="1" ht="12.75">
      <c r="A1" s="16" t="s">
        <v>24</v>
      </c>
      <c r="B1" s="16" t="s">
        <v>25</v>
      </c>
      <c r="C1" s="16" t="s">
        <v>15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34</v>
      </c>
      <c r="M1" s="16" t="s">
        <v>73</v>
      </c>
      <c r="N1" s="16" t="s">
        <v>74</v>
      </c>
      <c r="O1" s="16" t="s">
        <v>75</v>
      </c>
      <c r="P1" s="16" t="s">
        <v>35</v>
      </c>
      <c r="Q1" s="16" t="s">
        <v>36</v>
      </c>
      <c r="R1" s="77" t="s">
        <v>37</v>
      </c>
    </row>
    <row r="2" spans="2:18" ht="12.75" hidden="1">
      <c r="B2" s="16" t="s">
        <v>68</v>
      </c>
      <c r="C2" s="19" t="s">
        <v>11</v>
      </c>
      <c r="P2" s="16">
        <f>SUM(D2:O2)</f>
        <v>0</v>
      </c>
      <c r="Q2" s="16">
        <f>COUNT(D2:O2)</f>
        <v>0</v>
      </c>
      <c r="R2" s="77" t="e">
        <f>SUM(P2/Q2)</f>
        <v>#DIV/0!</v>
      </c>
    </row>
    <row r="3" spans="1:18" ht="12.75">
      <c r="A3" s="16">
        <v>1</v>
      </c>
      <c r="B3" s="16" t="s">
        <v>234</v>
      </c>
      <c r="C3" s="16" t="s">
        <v>9</v>
      </c>
      <c r="M3" s="16">
        <v>184</v>
      </c>
      <c r="N3" s="16">
        <v>144</v>
      </c>
      <c r="O3" s="16">
        <v>171</v>
      </c>
      <c r="P3" s="16">
        <f aca="true" t="shared" si="0" ref="P3:P68">SUM(D3:O3)</f>
        <v>499</v>
      </c>
      <c r="Q3" s="16">
        <f aca="true" t="shared" si="1" ref="Q3:Q68">COUNT(D3:O3)</f>
        <v>3</v>
      </c>
      <c r="R3" s="77">
        <f aca="true" t="shared" si="2" ref="R3:R68">SUM(P3/Q3)</f>
        <v>166.33333333333334</v>
      </c>
    </row>
    <row r="4" spans="1:18" ht="12.75">
      <c r="A4" s="16">
        <v>2</v>
      </c>
      <c r="B4" s="16" t="s">
        <v>107</v>
      </c>
      <c r="C4" s="16" t="s">
        <v>11</v>
      </c>
      <c r="D4" s="16">
        <v>176</v>
      </c>
      <c r="E4" s="16">
        <v>119</v>
      </c>
      <c r="F4" s="16">
        <v>172</v>
      </c>
      <c r="J4" s="16">
        <v>145</v>
      </c>
      <c r="K4" s="16">
        <v>159</v>
      </c>
      <c r="L4" s="16">
        <v>160</v>
      </c>
      <c r="M4" s="16">
        <v>183</v>
      </c>
      <c r="N4" s="16">
        <v>157</v>
      </c>
      <c r="O4" s="16">
        <v>172</v>
      </c>
      <c r="P4" s="16">
        <f t="shared" si="0"/>
        <v>1443</v>
      </c>
      <c r="Q4" s="16">
        <f t="shared" si="1"/>
        <v>9</v>
      </c>
      <c r="R4" s="77">
        <f t="shared" si="2"/>
        <v>160.33333333333334</v>
      </c>
    </row>
    <row r="5" spans="1:18" ht="12.75">
      <c r="A5" s="16">
        <v>3</v>
      </c>
      <c r="B5" s="16" t="s">
        <v>200</v>
      </c>
      <c r="C5" s="16" t="s">
        <v>13</v>
      </c>
      <c r="G5" s="16">
        <v>154</v>
      </c>
      <c r="H5" s="16">
        <v>130</v>
      </c>
      <c r="I5" s="16">
        <v>189</v>
      </c>
      <c r="J5" s="16">
        <v>149</v>
      </c>
      <c r="K5" s="16">
        <v>190</v>
      </c>
      <c r="L5" s="16">
        <v>168</v>
      </c>
      <c r="M5" s="16">
        <v>201</v>
      </c>
      <c r="N5" s="16">
        <v>130</v>
      </c>
      <c r="O5" s="16">
        <v>125</v>
      </c>
      <c r="P5" s="16">
        <f t="shared" si="0"/>
        <v>1436</v>
      </c>
      <c r="Q5" s="16">
        <f t="shared" si="1"/>
        <v>9</v>
      </c>
      <c r="R5" s="77">
        <f t="shared" si="2"/>
        <v>159.55555555555554</v>
      </c>
    </row>
    <row r="6" spans="1:18" ht="12.75">
      <c r="A6" s="16">
        <v>4</v>
      </c>
      <c r="B6" s="16" t="s">
        <v>137</v>
      </c>
      <c r="C6" s="16" t="s">
        <v>8</v>
      </c>
      <c r="D6" s="16">
        <v>181</v>
      </c>
      <c r="E6" s="16">
        <v>138</v>
      </c>
      <c r="F6" s="16">
        <v>165</v>
      </c>
      <c r="G6" s="16">
        <v>136</v>
      </c>
      <c r="H6" s="16">
        <v>145</v>
      </c>
      <c r="I6" s="16">
        <v>134</v>
      </c>
      <c r="J6" s="16">
        <v>188</v>
      </c>
      <c r="K6" s="16">
        <v>150</v>
      </c>
      <c r="L6" s="16">
        <v>169</v>
      </c>
      <c r="M6" s="16">
        <v>152</v>
      </c>
      <c r="N6" s="16">
        <v>160</v>
      </c>
      <c r="O6" s="16">
        <v>176</v>
      </c>
      <c r="P6" s="16">
        <f t="shared" si="0"/>
        <v>1894</v>
      </c>
      <c r="Q6" s="16">
        <f t="shared" si="1"/>
        <v>12</v>
      </c>
      <c r="R6" s="77">
        <f t="shared" si="2"/>
        <v>157.83333333333334</v>
      </c>
    </row>
    <row r="7" spans="1:18" ht="12.75">
      <c r="A7" s="16">
        <v>5</v>
      </c>
      <c r="B7" s="16" t="s">
        <v>109</v>
      </c>
      <c r="C7" s="19" t="s">
        <v>11</v>
      </c>
      <c r="D7" s="16">
        <v>140</v>
      </c>
      <c r="E7" s="16">
        <v>176</v>
      </c>
      <c r="F7" s="16">
        <v>210</v>
      </c>
      <c r="G7" s="16">
        <v>132</v>
      </c>
      <c r="H7" s="16">
        <v>133</v>
      </c>
      <c r="I7" s="16">
        <v>180</v>
      </c>
      <c r="J7" s="16">
        <v>150</v>
      </c>
      <c r="K7" s="16">
        <v>134</v>
      </c>
      <c r="L7" s="16">
        <v>127</v>
      </c>
      <c r="N7" s="16">
        <v>168</v>
      </c>
      <c r="O7" s="16">
        <v>170</v>
      </c>
      <c r="P7" s="16">
        <f t="shared" si="0"/>
        <v>1720</v>
      </c>
      <c r="Q7" s="16">
        <f t="shared" si="1"/>
        <v>11</v>
      </c>
      <c r="R7" s="77">
        <f t="shared" si="2"/>
        <v>156.36363636363637</v>
      </c>
    </row>
    <row r="8" spans="1:18" ht="12.75">
      <c r="A8" s="16">
        <v>6</v>
      </c>
      <c r="B8" s="16" t="s">
        <v>175</v>
      </c>
      <c r="C8" s="16" t="s">
        <v>9</v>
      </c>
      <c r="G8" s="16">
        <v>173</v>
      </c>
      <c r="H8" s="16">
        <v>168</v>
      </c>
      <c r="I8" s="16">
        <v>186</v>
      </c>
      <c r="M8" s="16">
        <v>128</v>
      </c>
      <c r="N8" s="16">
        <v>122</v>
      </c>
      <c r="P8" s="16">
        <f t="shared" si="0"/>
        <v>777</v>
      </c>
      <c r="Q8" s="16">
        <f t="shared" si="1"/>
        <v>5</v>
      </c>
      <c r="R8" s="77">
        <f t="shared" si="2"/>
        <v>155.4</v>
      </c>
    </row>
    <row r="9" spans="1:18" ht="12.75">
      <c r="A9" s="16">
        <v>7</v>
      </c>
      <c r="B9" s="16" t="s">
        <v>181</v>
      </c>
      <c r="C9" s="16" t="s">
        <v>42</v>
      </c>
      <c r="D9" s="16">
        <v>109</v>
      </c>
      <c r="E9" s="16">
        <v>160</v>
      </c>
      <c r="F9" s="16">
        <v>159</v>
      </c>
      <c r="G9" s="16">
        <v>134</v>
      </c>
      <c r="H9" s="16">
        <v>151</v>
      </c>
      <c r="I9" s="16">
        <v>136</v>
      </c>
      <c r="J9" s="16">
        <v>185</v>
      </c>
      <c r="K9" s="16">
        <v>149</v>
      </c>
      <c r="L9" s="16">
        <v>206</v>
      </c>
      <c r="P9" s="16">
        <f t="shared" si="0"/>
        <v>1389</v>
      </c>
      <c r="Q9" s="16">
        <f t="shared" si="1"/>
        <v>9</v>
      </c>
      <c r="R9" s="77">
        <f t="shared" si="2"/>
        <v>154.33333333333334</v>
      </c>
    </row>
    <row r="10" spans="1:18" ht="12.75">
      <c r="A10" s="16">
        <v>8</v>
      </c>
      <c r="B10" s="16" t="s">
        <v>60</v>
      </c>
      <c r="C10" s="16" t="s">
        <v>100</v>
      </c>
      <c r="D10" s="16">
        <v>147</v>
      </c>
      <c r="E10" s="16">
        <v>149</v>
      </c>
      <c r="F10" s="16">
        <v>169</v>
      </c>
      <c r="G10" s="16">
        <v>143</v>
      </c>
      <c r="H10" s="16">
        <v>187</v>
      </c>
      <c r="I10" s="16">
        <v>116</v>
      </c>
      <c r="J10" s="16">
        <v>158</v>
      </c>
      <c r="K10" s="16">
        <v>152</v>
      </c>
      <c r="L10" s="16">
        <v>148</v>
      </c>
      <c r="M10" s="16">
        <v>153</v>
      </c>
      <c r="N10" s="16">
        <v>173</v>
      </c>
      <c r="O10" s="16">
        <v>149</v>
      </c>
      <c r="P10" s="16">
        <f t="shared" si="0"/>
        <v>1844</v>
      </c>
      <c r="Q10" s="16">
        <f t="shared" si="1"/>
        <v>12</v>
      </c>
      <c r="R10" s="77">
        <f t="shared" si="2"/>
        <v>153.66666666666666</v>
      </c>
    </row>
    <row r="11" spans="1:18" ht="12.75">
      <c r="A11" s="16">
        <v>9</v>
      </c>
      <c r="B11" s="16" t="s">
        <v>138</v>
      </c>
      <c r="C11" s="16" t="s">
        <v>12</v>
      </c>
      <c r="D11" s="16">
        <v>134</v>
      </c>
      <c r="E11" s="16">
        <v>116</v>
      </c>
      <c r="F11" s="16">
        <v>148</v>
      </c>
      <c r="G11" s="16">
        <v>170</v>
      </c>
      <c r="H11" s="16">
        <v>149</v>
      </c>
      <c r="I11" s="16">
        <v>158</v>
      </c>
      <c r="J11" s="16">
        <v>140</v>
      </c>
      <c r="K11" s="16">
        <v>145</v>
      </c>
      <c r="L11" s="16">
        <v>164</v>
      </c>
      <c r="M11" s="16">
        <v>141</v>
      </c>
      <c r="N11" s="16">
        <v>176</v>
      </c>
      <c r="O11" s="16">
        <v>162</v>
      </c>
      <c r="P11" s="16">
        <f t="shared" si="0"/>
        <v>1803</v>
      </c>
      <c r="Q11" s="16">
        <f t="shared" si="1"/>
        <v>12</v>
      </c>
      <c r="R11" s="77">
        <f t="shared" si="2"/>
        <v>150.25</v>
      </c>
    </row>
    <row r="12" spans="1:18" ht="12.75">
      <c r="A12" s="16">
        <v>10</v>
      </c>
      <c r="B12" s="16" t="s">
        <v>152</v>
      </c>
      <c r="C12" s="16" t="s">
        <v>13</v>
      </c>
      <c r="D12" s="16">
        <v>153</v>
      </c>
      <c r="E12" s="16">
        <v>178</v>
      </c>
      <c r="F12" s="16">
        <v>166</v>
      </c>
      <c r="G12" s="16">
        <v>139</v>
      </c>
      <c r="H12" s="16">
        <v>141</v>
      </c>
      <c r="I12" s="16">
        <v>167</v>
      </c>
      <c r="J12" s="16">
        <v>144</v>
      </c>
      <c r="K12" s="16">
        <v>127</v>
      </c>
      <c r="L12" s="16">
        <v>129</v>
      </c>
      <c r="P12" s="16">
        <f t="shared" si="0"/>
        <v>1344</v>
      </c>
      <c r="Q12" s="16">
        <f t="shared" si="1"/>
        <v>9</v>
      </c>
      <c r="R12" s="77">
        <f t="shared" si="2"/>
        <v>149.33333333333334</v>
      </c>
    </row>
    <row r="13" spans="1:18" ht="12.75">
      <c r="A13" s="16">
        <v>11</v>
      </c>
      <c r="B13" s="16" t="s">
        <v>139</v>
      </c>
      <c r="C13" s="16" t="s">
        <v>12</v>
      </c>
      <c r="D13" s="16">
        <v>169</v>
      </c>
      <c r="E13" s="16">
        <v>140</v>
      </c>
      <c r="F13" s="16">
        <v>180</v>
      </c>
      <c r="G13" s="16">
        <v>135</v>
      </c>
      <c r="H13" s="16">
        <v>154</v>
      </c>
      <c r="I13" s="16">
        <v>162</v>
      </c>
      <c r="M13" s="16">
        <v>149</v>
      </c>
      <c r="N13" s="16">
        <v>137</v>
      </c>
      <c r="O13" s="16">
        <v>108</v>
      </c>
      <c r="P13" s="16">
        <f>SUM(D13:O13)</f>
        <v>1334</v>
      </c>
      <c r="Q13" s="16">
        <f>COUNT(D13:O13)</f>
        <v>9</v>
      </c>
      <c r="R13" s="77">
        <f>SUM(P13/Q13)</f>
        <v>148.22222222222223</v>
      </c>
    </row>
    <row r="14" spans="1:18" ht="12.75">
      <c r="A14" s="16">
        <v>12</v>
      </c>
      <c r="B14" s="16" t="s">
        <v>134</v>
      </c>
      <c r="C14" s="16" t="s">
        <v>8</v>
      </c>
      <c r="D14" s="16">
        <v>167</v>
      </c>
      <c r="E14" s="16">
        <v>125</v>
      </c>
      <c r="F14" s="16">
        <v>149</v>
      </c>
      <c r="G14" s="16">
        <v>215</v>
      </c>
      <c r="H14" s="16">
        <v>184</v>
      </c>
      <c r="I14" s="16">
        <v>153</v>
      </c>
      <c r="J14" s="16">
        <v>137</v>
      </c>
      <c r="K14" s="16">
        <v>147</v>
      </c>
      <c r="L14" s="16">
        <v>121</v>
      </c>
      <c r="M14" s="16">
        <v>124</v>
      </c>
      <c r="N14" s="16">
        <v>127</v>
      </c>
      <c r="O14" s="16">
        <v>128</v>
      </c>
      <c r="P14" s="16">
        <f t="shared" si="0"/>
        <v>1777</v>
      </c>
      <c r="Q14" s="16">
        <f t="shared" si="1"/>
        <v>12</v>
      </c>
      <c r="R14" s="77">
        <f t="shared" si="2"/>
        <v>148.08333333333334</v>
      </c>
    </row>
    <row r="15" spans="1:18" ht="12.75">
      <c r="A15" s="16">
        <v>13</v>
      </c>
      <c r="B15" s="16" t="s">
        <v>76</v>
      </c>
      <c r="C15" s="16" t="s">
        <v>9</v>
      </c>
      <c r="D15" s="16">
        <v>167</v>
      </c>
      <c r="E15" s="16">
        <v>197</v>
      </c>
      <c r="F15" s="16">
        <v>101</v>
      </c>
      <c r="G15" s="16">
        <v>143</v>
      </c>
      <c r="H15" s="16">
        <v>146</v>
      </c>
      <c r="I15" s="16">
        <v>152</v>
      </c>
      <c r="J15" s="16">
        <v>158</v>
      </c>
      <c r="K15" s="16">
        <v>123</v>
      </c>
      <c r="L15" s="16">
        <v>135</v>
      </c>
      <c r="M15" s="16">
        <v>171</v>
      </c>
      <c r="N15" s="16">
        <v>137</v>
      </c>
      <c r="O15" s="16">
        <v>142</v>
      </c>
      <c r="P15" s="16">
        <f t="shared" si="0"/>
        <v>1772</v>
      </c>
      <c r="Q15" s="16">
        <f t="shared" si="1"/>
        <v>12</v>
      </c>
      <c r="R15" s="77">
        <f t="shared" si="2"/>
        <v>147.66666666666666</v>
      </c>
    </row>
    <row r="16" spans="1:18" ht="12.75">
      <c r="A16" s="16">
        <v>14</v>
      </c>
      <c r="B16" s="75" t="s">
        <v>111</v>
      </c>
      <c r="C16" s="16" t="s">
        <v>9</v>
      </c>
      <c r="D16" s="16">
        <v>161</v>
      </c>
      <c r="E16" s="16">
        <v>124</v>
      </c>
      <c r="F16" s="16">
        <v>156</v>
      </c>
      <c r="J16" s="16">
        <v>159</v>
      </c>
      <c r="K16" s="16">
        <v>130</v>
      </c>
      <c r="L16" s="16">
        <v>140</v>
      </c>
      <c r="P16" s="16">
        <f t="shared" si="0"/>
        <v>870</v>
      </c>
      <c r="Q16" s="16">
        <f t="shared" si="1"/>
        <v>6</v>
      </c>
      <c r="R16" s="77">
        <f t="shared" si="2"/>
        <v>145</v>
      </c>
    </row>
    <row r="17" spans="1:18" ht="12.75">
      <c r="A17" s="16">
        <v>15</v>
      </c>
      <c r="B17" s="16" t="s">
        <v>188</v>
      </c>
      <c r="C17" s="16" t="s">
        <v>40</v>
      </c>
      <c r="D17" s="16">
        <v>138</v>
      </c>
      <c r="E17" s="16">
        <v>121</v>
      </c>
      <c r="F17" s="16">
        <v>138</v>
      </c>
      <c r="G17" s="16">
        <v>141</v>
      </c>
      <c r="H17" s="16">
        <v>128</v>
      </c>
      <c r="I17" s="16">
        <v>139</v>
      </c>
      <c r="J17" s="16">
        <v>112</v>
      </c>
      <c r="K17" s="16">
        <v>147</v>
      </c>
      <c r="L17" s="16">
        <v>166</v>
      </c>
      <c r="M17" s="16">
        <v>137</v>
      </c>
      <c r="N17" s="16">
        <v>182</v>
      </c>
      <c r="O17" s="16">
        <v>181</v>
      </c>
      <c r="P17" s="16">
        <f t="shared" si="0"/>
        <v>1730</v>
      </c>
      <c r="Q17" s="16">
        <f t="shared" si="1"/>
        <v>12</v>
      </c>
      <c r="R17" s="77">
        <f t="shared" si="2"/>
        <v>144.16666666666666</v>
      </c>
    </row>
    <row r="18" spans="1:18" ht="12.75">
      <c r="A18" s="16">
        <v>16</v>
      </c>
      <c r="B18" s="19" t="s">
        <v>189</v>
      </c>
      <c r="C18" s="16" t="s">
        <v>10</v>
      </c>
      <c r="D18" s="16">
        <v>159</v>
      </c>
      <c r="E18" s="16">
        <v>136</v>
      </c>
      <c r="F18" s="16">
        <v>165</v>
      </c>
      <c r="G18" s="16">
        <v>161</v>
      </c>
      <c r="H18" s="16">
        <v>112</v>
      </c>
      <c r="I18" s="16">
        <v>123</v>
      </c>
      <c r="J18" s="16">
        <v>121</v>
      </c>
      <c r="K18" s="16">
        <v>158</v>
      </c>
      <c r="L18" s="16">
        <v>158</v>
      </c>
      <c r="M18" s="16">
        <v>184</v>
      </c>
      <c r="N18" s="16">
        <v>122</v>
      </c>
      <c r="O18" s="16">
        <v>131</v>
      </c>
      <c r="P18" s="16">
        <f t="shared" si="0"/>
        <v>1730</v>
      </c>
      <c r="Q18" s="16">
        <f t="shared" si="1"/>
        <v>12</v>
      </c>
      <c r="R18" s="77">
        <f t="shared" si="2"/>
        <v>144.16666666666666</v>
      </c>
    </row>
    <row r="19" spans="1:18" ht="12.75">
      <c r="A19" s="16">
        <v>17</v>
      </c>
      <c r="B19" s="19" t="s">
        <v>174</v>
      </c>
      <c r="C19" s="16" t="s">
        <v>10</v>
      </c>
      <c r="G19" s="16">
        <v>137</v>
      </c>
      <c r="H19" s="16">
        <v>168</v>
      </c>
      <c r="I19" s="16">
        <v>165</v>
      </c>
      <c r="J19" s="16">
        <v>137</v>
      </c>
      <c r="K19" s="16">
        <v>161</v>
      </c>
      <c r="L19" s="16">
        <v>167</v>
      </c>
      <c r="M19" s="16">
        <v>133</v>
      </c>
      <c r="N19" s="16">
        <v>123</v>
      </c>
      <c r="O19" s="16">
        <v>105</v>
      </c>
      <c r="P19" s="16">
        <f t="shared" si="0"/>
        <v>1296</v>
      </c>
      <c r="Q19" s="16">
        <f t="shared" si="1"/>
        <v>9</v>
      </c>
      <c r="R19" s="77">
        <f t="shared" si="2"/>
        <v>144</v>
      </c>
    </row>
    <row r="20" spans="1:18" ht="12.75">
      <c r="A20" s="16">
        <v>18</v>
      </c>
      <c r="B20" s="16" t="s">
        <v>207</v>
      </c>
      <c r="C20" s="16" t="s">
        <v>41</v>
      </c>
      <c r="J20" s="16">
        <v>156</v>
      </c>
      <c r="K20" s="16">
        <v>102</v>
      </c>
      <c r="L20" s="16">
        <v>174</v>
      </c>
      <c r="P20" s="16">
        <f t="shared" si="0"/>
        <v>432</v>
      </c>
      <c r="Q20" s="16">
        <f t="shared" si="1"/>
        <v>3</v>
      </c>
      <c r="R20" s="77">
        <f t="shared" si="2"/>
        <v>144</v>
      </c>
    </row>
    <row r="21" spans="1:18" ht="12.75">
      <c r="A21" s="16">
        <v>19</v>
      </c>
      <c r="B21" s="16" t="s">
        <v>112</v>
      </c>
      <c r="C21" s="16" t="s">
        <v>9</v>
      </c>
      <c r="D21" s="16">
        <v>140</v>
      </c>
      <c r="E21" s="16">
        <v>147</v>
      </c>
      <c r="F21" s="16">
        <v>144</v>
      </c>
      <c r="P21" s="16">
        <f t="shared" si="0"/>
        <v>431</v>
      </c>
      <c r="Q21" s="16">
        <f t="shared" si="1"/>
        <v>3</v>
      </c>
      <c r="R21" s="77">
        <f t="shared" si="2"/>
        <v>143.66666666666666</v>
      </c>
    </row>
    <row r="22" spans="1:18" ht="12.75">
      <c r="A22" s="16">
        <v>20</v>
      </c>
      <c r="B22" s="16" t="s">
        <v>62</v>
      </c>
      <c r="C22" s="16" t="s">
        <v>14</v>
      </c>
      <c r="D22" s="16">
        <v>126</v>
      </c>
      <c r="E22" s="16">
        <v>144</v>
      </c>
      <c r="F22" s="16">
        <v>140</v>
      </c>
      <c r="G22" s="16">
        <v>100</v>
      </c>
      <c r="H22" s="16">
        <v>161</v>
      </c>
      <c r="I22" s="16">
        <v>143</v>
      </c>
      <c r="J22" s="16">
        <v>172</v>
      </c>
      <c r="K22" s="16">
        <v>169</v>
      </c>
      <c r="L22" s="16">
        <v>149</v>
      </c>
      <c r="M22" s="16">
        <v>177</v>
      </c>
      <c r="N22" s="16">
        <v>114</v>
      </c>
      <c r="O22" s="16">
        <v>120</v>
      </c>
      <c r="P22" s="16">
        <f>SUM(D22:O22)</f>
        <v>1715</v>
      </c>
      <c r="Q22" s="16">
        <f>COUNT(D22:O22)</f>
        <v>12</v>
      </c>
      <c r="R22" s="77">
        <f>SUM(P22/Q22)</f>
        <v>142.91666666666666</v>
      </c>
    </row>
    <row r="23" spans="1:18" ht="12.75">
      <c r="A23" s="16">
        <v>21</v>
      </c>
      <c r="B23" s="16" t="s">
        <v>148</v>
      </c>
      <c r="C23" s="16" t="s">
        <v>100</v>
      </c>
      <c r="D23" s="16">
        <v>137</v>
      </c>
      <c r="E23" s="16">
        <v>139</v>
      </c>
      <c r="F23" s="16">
        <v>162</v>
      </c>
      <c r="G23" s="16">
        <v>136</v>
      </c>
      <c r="H23" s="16">
        <v>192</v>
      </c>
      <c r="I23" s="16">
        <v>140</v>
      </c>
      <c r="J23" s="16">
        <v>157</v>
      </c>
      <c r="K23" s="16">
        <v>137</v>
      </c>
      <c r="L23" s="16">
        <v>141</v>
      </c>
      <c r="M23" s="16">
        <v>108</v>
      </c>
      <c r="N23" s="16">
        <v>130</v>
      </c>
      <c r="O23" s="16">
        <v>131</v>
      </c>
      <c r="P23" s="16">
        <f t="shared" si="0"/>
        <v>1710</v>
      </c>
      <c r="Q23" s="16">
        <f t="shared" si="1"/>
        <v>12</v>
      </c>
      <c r="R23" s="77">
        <f t="shared" si="2"/>
        <v>142.5</v>
      </c>
    </row>
    <row r="24" spans="1:18" ht="12.75">
      <c r="A24" s="16">
        <v>22</v>
      </c>
      <c r="B24" s="16" t="s">
        <v>120</v>
      </c>
      <c r="C24" s="16" t="s">
        <v>41</v>
      </c>
      <c r="D24" s="16">
        <v>125</v>
      </c>
      <c r="E24" s="16">
        <v>100</v>
      </c>
      <c r="F24" s="16">
        <v>140</v>
      </c>
      <c r="G24" s="16">
        <v>151</v>
      </c>
      <c r="H24" s="16">
        <v>148</v>
      </c>
      <c r="I24" s="16">
        <v>173</v>
      </c>
      <c r="J24" s="16">
        <v>138</v>
      </c>
      <c r="K24" s="16">
        <v>131</v>
      </c>
      <c r="L24" s="16">
        <v>134</v>
      </c>
      <c r="M24" s="16">
        <v>178</v>
      </c>
      <c r="N24" s="16">
        <v>137</v>
      </c>
      <c r="O24" s="16">
        <v>145</v>
      </c>
      <c r="P24" s="16">
        <f t="shared" si="0"/>
        <v>1700</v>
      </c>
      <c r="Q24" s="16">
        <f t="shared" si="1"/>
        <v>12</v>
      </c>
      <c r="R24" s="77">
        <f t="shared" si="2"/>
        <v>141.66666666666666</v>
      </c>
    </row>
    <row r="25" spans="1:18" ht="12.75">
      <c r="A25" s="16">
        <v>23</v>
      </c>
      <c r="B25" s="16" t="s">
        <v>64</v>
      </c>
      <c r="C25" s="16" t="s">
        <v>101</v>
      </c>
      <c r="D25" s="16">
        <v>130</v>
      </c>
      <c r="E25" s="16">
        <v>122</v>
      </c>
      <c r="F25" s="16">
        <v>122</v>
      </c>
      <c r="H25" s="16">
        <v>133</v>
      </c>
      <c r="I25" s="16">
        <v>185</v>
      </c>
      <c r="J25" s="16">
        <v>102</v>
      </c>
      <c r="K25" s="16">
        <v>137</v>
      </c>
      <c r="L25" s="16">
        <v>134</v>
      </c>
      <c r="M25" s="16">
        <v>128</v>
      </c>
      <c r="N25" s="16">
        <v>184</v>
      </c>
      <c r="O25" s="16">
        <v>163</v>
      </c>
      <c r="P25" s="16">
        <f t="shared" si="0"/>
        <v>1540</v>
      </c>
      <c r="Q25" s="16">
        <f t="shared" si="1"/>
        <v>11</v>
      </c>
      <c r="R25" s="77">
        <f t="shared" si="2"/>
        <v>140</v>
      </c>
    </row>
    <row r="26" spans="1:18" ht="12.75">
      <c r="A26" s="16">
        <v>24</v>
      </c>
      <c r="B26" s="16" t="s">
        <v>55</v>
      </c>
      <c r="C26" s="16" t="s">
        <v>101</v>
      </c>
      <c r="H26" s="16">
        <v>100</v>
      </c>
      <c r="I26" s="16">
        <v>220</v>
      </c>
      <c r="K26" s="16">
        <v>123</v>
      </c>
      <c r="L26" s="16">
        <v>113</v>
      </c>
      <c r="P26" s="16">
        <f t="shared" si="0"/>
        <v>556</v>
      </c>
      <c r="Q26" s="16">
        <f t="shared" si="1"/>
        <v>4</v>
      </c>
      <c r="R26" s="77">
        <f t="shared" si="2"/>
        <v>139</v>
      </c>
    </row>
    <row r="27" spans="1:18" ht="12.75">
      <c r="A27" s="16">
        <v>25</v>
      </c>
      <c r="B27" s="16" t="s">
        <v>133</v>
      </c>
      <c r="C27" s="16" t="s">
        <v>8</v>
      </c>
      <c r="D27" s="16">
        <v>140</v>
      </c>
      <c r="E27" s="16">
        <v>161</v>
      </c>
      <c r="F27" s="16">
        <v>115</v>
      </c>
      <c r="J27" s="16">
        <v>129</v>
      </c>
      <c r="K27" s="16">
        <v>132</v>
      </c>
      <c r="M27" s="16">
        <v>133</v>
      </c>
      <c r="N27" s="16">
        <v>125</v>
      </c>
      <c r="O27" s="16">
        <v>173</v>
      </c>
      <c r="P27" s="16">
        <f t="shared" si="0"/>
        <v>1108</v>
      </c>
      <c r="Q27" s="16">
        <f t="shared" si="1"/>
        <v>8</v>
      </c>
      <c r="R27" s="77">
        <f t="shared" si="2"/>
        <v>138.5</v>
      </c>
    </row>
    <row r="28" spans="1:18" ht="12.75">
      <c r="A28" s="16">
        <v>26</v>
      </c>
      <c r="B28" s="16" t="s">
        <v>218</v>
      </c>
      <c r="C28" s="16" t="s">
        <v>100</v>
      </c>
      <c r="J28" s="16">
        <v>143</v>
      </c>
      <c r="K28" s="16">
        <v>148</v>
      </c>
      <c r="L28" s="16">
        <v>123</v>
      </c>
      <c r="P28" s="16">
        <f t="shared" si="0"/>
        <v>414</v>
      </c>
      <c r="Q28" s="16">
        <f t="shared" si="1"/>
        <v>3</v>
      </c>
      <c r="R28" s="77">
        <f t="shared" si="2"/>
        <v>138</v>
      </c>
    </row>
    <row r="29" spans="1:18" ht="12.75">
      <c r="A29" s="16">
        <v>27</v>
      </c>
      <c r="B29" s="16" t="s">
        <v>141</v>
      </c>
      <c r="C29" s="16" t="s">
        <v>12</v>
      </c>
      <c r="D29" s="16">
        <v>113</v>
      </c>
      <c r="G29" s="16">
        <v>158</v>
      </c>
      <c r="H29" s="16">
        <v>95</v>
      </c>
      <c r="M29" s="16">
        <v>116</v>
      </c>
      <c r="O29" s="16">
        <v>198</v>
      </c>
      <c r="P29" s="16">
        <f t="shared" si="0"/>
        <v>680</v>
      </c>
      <c r="Q29" s="16">
        <f t="shared" si="1"/>
        <v>5</v>
      </c>
      <c r="R29" s="77">
        <f t="shared" si="2"/>
        <v>136</v>
      </c>
    </row>
    <row r="30" spans="1:18" ht="12.75">
      <c r="A30" s="16">
        <v>28</v>
      </c>
      <c r="B30" s="16" t="s">
        <v>136</v>
      </c>
      <c r="C30" s="16" t="s">
        <v>8</v>
      </c>
      <c r="D30" s="16">
        <v>119</v>
      </c>
      <c r="E30" s="16">
        <v>129</v>
      </c>
      <c r="F30" s="16">
        <v>164</v>
      </c>
      <c r="G30" s="16">
        <v>137</v>
      </c>
      <c r="H30" s="16">
        <v>190</v>
      </c>
      <c r="I30" s="16">
        <v>170</v>
      </c>
      <c r="J30" s="16">
        <v>139</v>
      </c>
      <c r="K30" s="16">
        <v>116</v>
      </c>
      <c r="L30" s="16">
        <v>85</v>
      </c>
      <c r="M30" s="16">
        <v>118</v>
      </c>
      <c r="N30" s="16">
        <v>129</v>
      </c>
      <c r="O30" s="16">
        <v>131</v>
      </c>
      <c r="P30" s="16">
        <f t="shared" si="0"/>
        <v>1627</v>
      </c>
      <c r="Q30" s="16">
        <f t="shared" si="1"/>
        <v>12</v>
      </c>
      <c r="R30" s="77">
        <f t="shared" si="2"/>
        <v>135.58333333333334</v>
      </c>
    </row>
    <row r="31" spans="1:18" ht="12.75">
      <c r="A31" s="16">
        <v>29</v>
      </c>
      <c r="B31" s="16" t="s">
        <v>199</v>
      </c>
      <c r="C31" s="16" t="s">
        <v>101</v>
      </c>
      <c r="G31" s="16">
        <v>124</v>
      </c>
      <c r="H31" s="16">
        <v>147</v>
      </c>
      <c r="I31" s="16">
        <v>171</v>
      </c>
      <c r="J31" s="16">
        <v>148</v>
      </c>
      <c r="K31" s="16">
        <v>144</v>
      </c>
      <c r="L31" s="16">
        <v>86</v>
      </c>
      <c r="M31" s="16">
        <v>142</v>
      </c>
      <c r="N31" s="16">
        <v>148</v>
      </c>
      <c r="O31" s="16">
        <v>107</v>
      </c>
      <c r="P31" s="16">
        <f t="shared" si="0"/>
        <v>1217</v>
      </c>
      <c r="Q31" s="16">
        <f t="shared" si="1"/>
        <v>9</v>
      </c>
      <c r="R31" s="77">
        <f t="shared" si="2"/>
        <v>135.22222222222223</v>
      </c>
    </row>
    <row r="32" spans="1:18" ht="12.75">
      <c r="A32" s="16">
        <v>30</v>
      </c>
      <c r="B32" s="16" t="s">
        <v>225</v>
      </c>
      <c r="C32" s="16" t="s">
        <v>13</v>
      </c>
      <c r="N32" s="16">
        <v>133</v>
      </c>
      <c r="P32" s="16">
        <f t="shared" si="0"/>
        <v>133</v>
      </c>
      <c r="Q32" s="16">
        <f t="shared" si="1"/>
        <v>1</v>
      </c>
      <c r="R32" s="77">
        <f t="shared" si="2"/>
        <v>133</v>
      </c>
    </row>
    <row r="33" spans="1:18" ht="12.75">
      <c r="A33" s="16">
        <v>31</v>
      </c>
      <c r="B33" s="16" t="s">
        <v>159</v>
      </c>
      <c r="C33" s="16" t="s">
        <v>14</v>
      </c>
      <c r="D33" s="16">
        <v>121</v>
      </c>
      <c r="E33" s="16">
        <v>137</v>
      </c>
      <c r="F33" s="16">
        <v>137</v>
      </c>
      <c r="P33" s="16">
        <f t="shared" si="0"/>
        <v>395</v>
      </c>
      <c r="Q33" s="16">
        <f t="shared" si="1"/>
        <v>3</v>
      </c>
      <c r="R33" s="77">
        <f t="shared" si="2"/>
        <v>131.66666666666666</v>
      </c>
    </row>
    <row r="34" spans="1:18" ht="12.75">
      <c r="A34" s="16">
        <v>32</v>
      </c>
      <c r="B34" s="16" t="s">
        <v>129</v>
      </c>
      <c r="C34" s="16" t="s">
        <v>40</v>
      </c>
      <c r="D34" s="16">
        <v>132</v>
      </c>
      <c r="E34" s="16">
        <v>171</v>
      </c>
      <c r="F34" s="16">
        <v>132</v>
      </c>
      <c r="G34" s="16">
        <v>135</v>
      </c>
      <c r="H34" s="16">
        <v>119</v>
      </c>
      <c r="I34" s="16">
        <v>133</v>
      </c>
      <c r="J34" s="16">
        <v>130</v>
      </c>
      <c r="K34" s="16">
        <v>97</v>
      </c>
      <c r="L34" s="16">
        <v>119</v>
      </c>
      <c r="M34" s="16">
        <v>152</v>
      </c>
      <c r="N34" s="16">
        <v>126</v>
      </c>
      <c r="O34" s="16">
        <v>130</v>
      </c>
      <c r="P34" s="16">
        <f t="shared" si="0"/>
        <v>1576</v>
      </c>
      <c r="Q34" s="16">
        <f t="shared" si="1"/>
        <v>12</v>
      </c>
      <c r="R34" s="77">
        <f t="shared" si="2"/>
        <v>131.33333333333334</v>
      </c>
    </row>
    <row r="35" spans="1:18" ht="12.75">
      <c r="A35" s="16">
        <v>33</v>
      </c>
      <c r="B35" s="16" t="s">
        <v>195</v>
      </c>
      <c r="C35" s="16" t="s">
        <v>100</v>
      </c>
      <c r="G35" s="16">
        <v>114</v>
      </c>
      <c r="H35" s="16">
        <v>131</v>
      </c>
      <c r="I35" s="16">
        <v>149</v>
      </c>
      <c r="P35" s="16">
        <f t="shared" si="0"/>
        <v>394</v>
      </c>
      <c r="Q35" s="16">
        <f t="shared" si="1"/>
        <v>3</v>
      </c>
      <c r="R35" s="77">
        <f t="shared" si="2"/>
        <v>131.33333333333334</v>
      </c>
    </row>
    <row r="36" spans="1:18" ht="12.75">
      <c r="A36" s="16">
        <v>34</v>
      </c>
      <c r="B36" s="16" t="s">
        <v>164</v>
      </c>
      <c r="C36" s="16" t="s">
        <v>40</v>
      </c>
      <c r="G36" s="16">
        <v>109</v>
      </c>
      <c r="H36" s="16">
        <v>114</v>
      </c>
      <c r="I36" s="16">
        <v>142</v>
      </c>
      <c r="J36" s="16">
        <v>147</v>
      </c>
      <c r="K36" s="16">
        <v>124</v>
      </c>
      <c r="L36" s="16">
        <v>141</v>
      </c>
      <c r="M36" s="16">
        <v>114</v>
      </c>
      <c r="N36" s="16">
        <v>156</v>
      </c>
      <c r="O36" s="16">
        <v>134</v>
      </c>
      <c r="P36" s="16">
        <f t="shared" si="0"/>
        <v>1181</v>
      </c>
      <c r="Q36" s="16">
        <f t="shared" si="1"/>
        <v>9</v>
      </c>
      <c r="R36" s="77">
        <f t="shared" si="2"/>
        <v>131.22222222222223</v>
      </c>
    </row>
    <row r="37" spans="1:18" ht="12.75">
      <c r="A37" s="16">
        <v>35</v>
      </c>
      <c r="B37" s="16" t="s">
        <v>208</v>
      </c>
      <c r="C37" s="16" t="s">
        <v>11</v>
      </c>
      <c r="K37" s="16">
        <v>100</v>
      </c>
      <c r="L37" s="16">
        <v>142</v>
      </c>
      <c r="M37" s="16">
        <v>147</v>
      </c>
      <c r="N37" s="16">
        <v>146</v>
      </c>
      <c r="O37" s="16">
        <v>121</v>
      </c>
      <c r="P37" s="16">
        <f t="shared" si="0"/>
        <v>656</v>
      </c>
      <c r="Q37" s="16">
        <f t="shared" si="1"/>
        <v>5</v>
      </c>
      <c r="R37" s="77">
        <f t="shared" si="2"/>
        <v>131.2</v>
      </c>
    </row>
    <row r="38" spans="1:18" ht="12.75">
      <c r="A38" s="16">
        <v>36</v>
      </c>
      <c r="B38" s="16" t="s">
        <v>132</v>
      </c>
      <c r="C38" s="16" t="s">
        <v>9</v>
      </c>
      <c r="F38" s="16">
        <v>151</v>
      </c>
      <c r="J38" s="16">
        <v>109</v>
      </c>
      <c r="K38" s="16">
        <v>134</v>
      </c>
      <c r="L38" s="16">
        <v>113</v>
      </c>
      <c r="O38" s="16">
        <v>149</v>
      </c>
      <c r="P38" s="16">
        <f t="shared" si="0"/>
        <v>656</v>
      </c>
      <c r="Q38" s="16">
        <f t="shared" si="1"/>
        <v>5</v>
      </c>
      <c r="R38" s="77">
        <f t="shared" si="2"/>
        <v>131.2</v>
      </c>
    </row>
    <row r="39" spans="1:18" ht="12.75">
      <c r="A39" s="16">
        <v>37</v>
      </c>
      <c r="B39" s="16" t="s">
        <v>108</v>
      </c>
      <c r="C39" s="16" t="s">
        <v>11</v>
      </c>
      <c r="D39" s="16">
        <v>176</v>
      </c>
      <c r="E39" s="16">
        <v>116</v>
      </c>
      <c r="F39" s="16">
        <v>121</v>
      </c>
      <c r="M39" s="16">
        <v>109</v>
      </c>
      <c r="P39" s="16">
        <f t="shared" si="0"/>
        <v>522</v>
      </c>
      <c r="Q39" s="16">
        <f t="shared" si="1"/>
        <v>4</v>
      </c>
      <c r="R39" s="77">
        <f t="shared" si="2"/>
        <v>130.5</v>
      </c>
    </row>
    <row r="40" spans="1:18" ht="12.75">
      <c r="A40" s="16">
        <v>38</v>
      </c>
      <c r="B40" s="16" t="s">
        <v>171</v>
      </c>
      <c r="C40" s="16" t="s">
        <v>41</v>
      </c>
      <c r="G40" s="16">
        <v>102</v>
      </c>
      <c r="H40" s="16">
        <v>122</v>
      </c>
      <c r="J40" s="16">
        <v>137</v>
      </c>
      <c r="K40" s="16">
        <v>143</v>
      </c>
      <c r="L40" s="16">
        <v>192</v>
      </c>
      <c r="M40" s="16">
        <v>110</v>
      </c>
      <c r="N40" s="16">
        <v>122</v>
      </c>
      <c r="O40" s="16">
        <v>109</v>
      </c>
      <c r="P40" s="16">
        <f t="shared" si="0"/>
        <v>1037</v>
      </c>
      <c r="Q40" s="16">
        <f t="shared" si="1"/>
        <v>8</v>
      </c>
      <c r="R40" s="77">
        <f t="shared" si="2"/>
        <v>129.625</v>
      </c>
    </row>
    <row r="41" spans="1:18" ht="12.75">
      <c r="A41" s="16">
        <v>39</v>
      </c>
      <c r="B41" s="16" t="s">
        <v>156</v>
      </c>
      <c r="C41" s="16" t="s">
        <v>13</v>
      </c>
      <c r="D41" s="16">
        <v>161</v>
      </c>
      <c r="E41" s="16">
        <v>127</v>
      </c>
      <c r="G41" s="16">
        <v>100</v>
      </c>
      <c r="M41" s="16">
        <v>125</v>
      </c>
      <c r="N41" s="16">
        <v>127</v>
      </c>
      <c r="O41" s="16">
        <v>130</v>
      </c>
      <c r="P41" s="16">
        <f t="shared" si="0"/>
        <v>770</v>
      </c>
      <c r="Q41" s="16">
        <f t="shared" si="1"/>
        <v>6</v>
      </c>
      <c r="R41" s="77">
        <f t="shared" si="2"/>
        <v>128.33333333333334</v>
      </c>
    </row>
    <row r="42" spans="1:18" ht="12.75">
      <c r="A42" s="16">
        <v>40</v>
      </c>
      <c r="B42" s="16" t="s">
        <v>194</v>
      </c>
      <c r="C42" s="16" t="s">
        <v>14</v>
      </c>
      <c r="G42" s="16">
        <v>153</v>
      </c>
      <c r="H42" s="16">
        <v>135</v>
      </c>
      <c r="I42" s="16">
        <v>123</v>
      </c>
      <c r="J42" s="16">
        <v>109</v>
      </c>
      <c r="K42" s="16">
        <v>136</v>
      </c>
      <c r="L42" s="16">
        <v>114</v>
      </c>
      <c r="M42" s="16">
        <v>132</v>
      </c>
      <c r="N42" s="16">
        <v>119</v>
      </c>
      <c r="O42" s="16">
        <v>128</v>
      </c>
      <c r="P42" s="16">
        <f t="shared" si="0"/>
        <v>1149</v>
      </c>
      <c r="Q42" s="16">
        <f t="shared" si="1"/>
        <v>9</v>
      </c>
      <c r="R42" s="77">
        <f t="shared" si="2"/>
        <v>127.66666666666667</v>
      </c>
    </row>
    <row r="43" spans="1:18" ht="12.75">
      <c r="A43" s="16">
        <v>41</v>
      </c>
      <c r="B43" s="16" t="s">
        <v>157</v>
      </c>
      <c r="C43" s="16" t="s">
        <v>14</v>
      </c>
      <c r="D43" s="16">
        <v>130</v>
      </c>
      <c r="E43" s="16">
        <v>85</v>
      </c>
      <c r="F43" s="16">
        <v>122</v>
      </c>
      <c r="G43" s="16">
        <v>124</v>
      </c>
      <c r="H43" s="16">
        <v>123</v>
      </c>
      <c r="I43" s="16">
        <v>166</v>
      </c>
      <c r="J43" s="16">
        <v>141</v>
      </c>
      <c r="K43" s="16">
        <v>128</v>
      </c>
      <c r="L43" s="16">
        <v>145</v>
      </c>
      <c r="N43" s="16">
        <v>91</v>
      </c>
      <c r="O43" s="16">
        <v>140</v>
      </c>
      <c r="P43" s="16">
        <f t="shared" si="0"/>
        <v>1395</v>
      </c>
      <c r="Q43" s="16">
        <f t="shared" si="1"/>
        <v>11</v>
      </c>
      <c r="R43" s="77">
        <f t="shared" si="2"/>
        <v>126.81818181818181</v>
      </c>
    </row>
    <row r="44" spans="1:18" ht="12.75">
      <c r="A44" s="16">
        <v>42</v>
      </c>
      <c r="B44" s="16" t="s">
        <v>231</v>
      </c>
      <c r="C44" s="16" t="s">
        <v>42</v>
      </c>
      <c r="M44" s="16">
        <v>126</v>
      </c>
      <c r="N44" s="16">
        <v>126</v>
      </c>
      <c r="O44" s="16">
        <v>128</v>
      </c>
      <c r="P44" s="16">
        <f t="shared" si="0"/>
        <v>380</v>
      </c>
      <c r="Q44" s="16">
        <f t="shared" si="1"/>
        <v>3</v>
      </c>
      <c r="R44" s="77">
        <f t="shared" si="2"/>
        <v>126.66666666666667</v>
      </c>
    </row>
    <row r="45" spans="1:18" ht="12.75" hidden="1">
      <c r="A45" s="16">
        <v>42</v>
      </c>
      <c r="B45" s="16"/>
      <c r="C45" s="16"/>
      <c r="P45" s="16">
        <f t="shared" si="0"/>
        <v>0</v>
      </c>
      <c r="Q45" s="16">
        <f t="shared" si="1"/>
        <v>0</v>
      </c>
      <c r="R45" s="77" t="e">
        <f t="shared" si="2"/>
        <v>#DIV/0!</v>
      </c>
    </row>
    <row r="46" spans="1:18" ht="12.75" hidden="1">
      <c r="A46" s="16">
        <v>43</v>
      </c>
      <c r="B46" s="16"/>
      <c r="C46" s="16"/>
      <c r="P46" s="16">
        <f t="shared" si="0"/>
        <v>0</v>
      </c>
      <c r="Q46" s="16">
        <f t="shared" si="1"/>
        <v>0</v>
      </c>
      <c r="R46" s="77" t="e">
        <f t="shared" si="2"/>
        <v>#DIV/0!</v>
      </c>
    </row>
    <row r="47" spans="1:18" ht="12.75" hidden="1">
      <c r="A47" s="16">
        <v>44</v>
      </c>
      <c r="B47" s="16"/>
      <c r="C47" s="16"/>
      <c r="P47" s="16">
        <f t="shared" si="0"/>
        <v>0</v>
      </c>
      <c r="Q47" s="16">
        <f t="shared" si="1"/>
        <v>0</v>
      </c>
      <c r="R47" s="77" t="e">
        <f t="shared" si="2"/>
        <v>#DIV/0!</v>
      </c>
    </row>
    <row r="48" spans="1:18" ht="12.75" hidden="1">
      <c r="A48" s="16">
        <v>45</v>
      </c>
      <c r="B48" s="16"/>
      <c r="C48" s="16"/>
      <c r="P48" s="16">
        <f t="shared" si="0"/>
        <v>0</v>
      </c>
      <c r="Q48" s="16">
        <f t="shared" si="1"/>
        <v>0</v>
      </c>
      <c r="R48" s="77" t="e">
        <f t="shared" si="2"/>
        <v>#DIV/0!</v>
      </c>
    </row>
    <row r="49" spans="1:18" ht="12.75" hidden="1">
      <c r="A49" s="16">
        <v>46</v>
      </c>
      <c r="B49" s="75"/>
      <c r="C49" s="16"/>
      <c r="P49" s="16">
        <f t="shared" si="0"/>
        <v>0</v>
      </c>
      <c r="Q49" s="16">
        <f t="shared" si="1"/>
        <v>0</v>
      </c>
      <c r="R49" s="77" t="e">
        <f t="shared" si="2"/>
        <v>#DIV/0!</v>
      </c>
    </row>
    <row r="50" spans="1:18" ht="12.75" hidden="1">
      <c r="A50" s="16">
        <v>47</v>
      </c>
      <c r="B50" s="75"/>
      <c r="C50" s="16"/>
      <c r="P50" s="16">
        <f t="shared" si="0"/>
        <v>0</v>
      </c>
      <c r="Q50" s="16">
        <f t="shared" si="1"/>
        <v>0</v>
      </c>
      <c r="R50" s="77" t="e">
        <f t="shared" si="2"/>
        <v>#DIV/0!</v>
      </c>
    </row>
    <row r="51" spans="1:18" ht="12.75" hidden="1">
      <c r="A51" s="16">
        <v>48</v>
      </c>
      <c r="B51" s="16"/>
      <c r="C51" s="16"/>
      <c r="P51" s="16">
        <f t="shared" si="0"/>
        <v>0</v>
      </c>
      <c r="Q51" s="16">
        <f t="shared" si="1"/>
        <v>0</v>
      </c>
      <c r="R51" s="77" t="e">
        <f t="shared" si="2"/>
        <v>#DIV/0!</v>
      </c>
    </row>
    <row r="52" spans="1:18" ht="12.75" hidden="1">
      <c r="A52" s="16">
        <v>49</v>
      </c>
      <c r="B52" s="75"/>
      <c r="C52" s="16"/>
      <c r="P52" s="16">
        <f t="shared" si="0"/>
        <v>0</v>
      </c>
      <c r="Q52" s="16">
        <f t="shared" si="1"/>
        <v>0</v>
      </c>
      <c r="R52" s="77" t="e">
        <f t="shared" si="2"/>
        <v>#DIV/0!</v>
      </c>
    </row>
    <row r="53" spans="1:18" ht="12.75" hidden="1">
      <c r="A53" s="16">
        <v>50</v>
      </c>
      <c r="B53" s="16"/>
      <c r="C53" s="16"/>
      <c r="P53" s="16">
        <f t="shared" si="0"/>
        <v>0</v>
      </c>
      <c r="Q53" s="16">
        <f t="shared" si="1"/>
        <v>0</v>
      </c>
      <c r="R53" s="77" t="e">
        <f t="shared" si="2"/>
        <v>#DIV/0!</v>
      </c>
    </row>
    <row r="54" spans="1:18" ht="12.75" hidden="1">
      <c r="A54" s="16">
        <v>51</v>
      </c>
      <c r="B54" s="16"/>
      <c r="C54" s="16"/>
      <c r="P54" s="16">
        <f t="shared" si="0"/>
        <v>0</v>
      </c>
      <c r="Q54" s="16">
        <f t="shared" si="1"/>
        <v>0</v>
      </c>
      <c r="R54" s="77" t="e">
        <f t="shared" si="2"/>
        <v>#DIV/0!</v>
      </c>
    </row>
    <row r="55" spans="1:18" ht="12.75" hidden="1">
      <c r="A55" s="16">
        <v>52</v>
      </c>
      <c r="B55" s="75"/>
      <c r="C55" s="16"/>
      <c r="P55" s="16">
        <f t="shared" si="0"/>
        <v>0</v>
      </c>
      <c r="Q55" s="16">
        <f t="shared" si="1"/>
        <v>0</v>
      </c>
      <c r="R55" s="77" t="e">
        <f t="shared" si="2"/>
        <v>#DIV/0!</v>
      </c>
    </row>
    <row r="56" spans="1:18" ht="12.75" hidden="1">
      <c r="A56" s="16">
        <v>53</v>
      </c>
      <c r="B56" s="16"/>
      <c r="C56" s="16"/>
      <c r="P56" s="16">
        <f t="shared" si="0"/>
        <v>0</v>
      </c>
      <c r="Q56" s="16">
        <f t="shared" si="1"/>
        <v>0</v>
      </c>
      <c r="R56" s="77" t="e">
        <f t="shared" si="2"/>
        <v>#DIV/0!</v>
      </c>
    </row>
    <row r="57" spans="1:18" ht="12.75" hidden="1">
      <c r="A57" s="16">
        <v>54</v>
      </c>
      <c r="B57" s="16"/>
      <c r="C57" s="16"/>
      <c r="P57" s="16">
        <f t="shared" si="0"/>
        <v>0</v>
      </c>
      <c r="Q57" s="16">
        <f t="shared" si="1"/>
        <v>0</v>
      </c>
      <c r="R57" s="77" t="e">
        <f t="shared" si="2"/>
        <v>#DIV/0!</v>
      </c>
    </row>
    <row r="58" spans="1:18" ht="12.75" hidden="1">
      <c r="A58" s="16">
        <v>55</v>
      </c>
      <c r="B58" s="16"/>
      <c r="C58" s="16"/>
      <c r="P58" s="16">
        <f t="shared" si="0"/>
        <v>0</v>
      </c>
      <c r="Q58" s="16">
        <f t="shared" si="1"/>
        <v>0</v>
      </c>
      <c r="R58" s="77" t="e">
        <f t="shared" si="2"/>
        <v>#DIV/0!</v>
      </c>
    </row>
    <row r="59" spans="1:18" ht="12.75" hidden="1">
      <c r="A59" s="16">
        <v>56</v>
      </c>
      <c r="B59" s="19"/>
      <c r="C59" s="19"/>
      <c r="P59" s="16">
        <f t="shared" si="0"/>
        <v>0</v>
      </c>
      <c r="Q59" s="16">
        <f t="shared" si="1"/>
        <v>0</v>
      </c>
      <c r="R59" s="77" t="e">
        <f t="shared" si="2"/>
        <v>#DIV/0!</v>
      </c>
    </row>
    <row r="60" spans="1:18" ht="12.75" hidden="1">
      <c r="A60" s="16">
        <v>57</v>
      </c>
      <c r="B60" s="16"/>
      <c r="C60" s="16"/>
      <c r="P60" s="16">
        <f t="shared" si="0"/>
        <v>0</v>
      </c>
      <c r="Q60" s="16">
        <f t="shared" si="1"/>
        <v>0</v>
      </c>
      <c r="R60" s="77" t="e">
        <f t="shared" si="2"/>
        <v>#DIV/0!</v>
      </c>
    </row>
    <row r="61" spans="1:18" ht="12.75" hidden="1">
      <c r="A61" s="16">
        <v>58</v>
      </c>
      <c r="B61" s="16"/>
      <c r="C61" s="16"/>
      <c r="P61" s="16">
        <f t="shared" si="0"/>
        <v>0</v>
      </c>
      <c r="Q61" s="16">
        <f t="shared" si="1"/>
        <v>0</v>
      </c>
      <c r="R61" s="77" t="e">
        <f t="shared" si="2"/>
        <v>#DIV/0!</v>
      </c>
    </row>
    <row r="62" spans="1:18" ht="12.75" hidden="1">
      <c r="A62" s="16">
        <v>59</v>
      </c>
      <c r="B62" s="16"/>
      <c r="C62" s="16"/>
      <c r="P62" s="16">
        <f t="shared" si="0"/>
        <v>0</v>
      </c>
      <c r="Q62" s="16">
        <f t="shared" si="1"/>
        <v>0</v>
      </c>
      <c r="R62" s="77" t="e">
        <f t="shared" si="2"/>
        <v>#DIV/0!</v>
      </c>
    </row>
    <row r="63" spans="1:18" ht="12.75" hidden="1">
      <c r="A63" s="16">
        <v>60</v>
      </c>
      <c r="B63" s="16"/>
      <c r="C63" s="16"/>
      <c r="P63" s="16">
        <f t="shared" si="0"/>
        <v>0</v>
      </c>
      <c r="Q63" s="16">
        <f t="shared" si="1"/>
        <v>0</v>
      </c>
      <c r="R63" s="77" t="e">
        <f t="shared" si="2"/>
        <v>#DIV/0!</v>
      </c>
    </row>
    <row r="64" spans="1:18" ht="12.75" hidden="1">
      <c r="A64" s="16">
        <v>61</v>
      </c>
      <c r="B64" s="16"/>
      <c r="C64" s="16"/>
      <c r="P64" s="16">
        <f t="shared" si="0"/>
        <v>0</v>
      </c>
      <c r="Q64" s="16">
        <f t="shared" si="1"/>
        <v>0</v>
      </c>
      <c r="R64" s="77" t="e">
        <f t="shared" si="2"/>
        <v>#DIV/0!</v>
      </c>
    </row>
    <row r="65" spans="1:18" ht="12.75" hidden="1">
      <c r="A65" s="16">
        <v>62</v>
      </c>
      <c r="B65" s="16"/>
      <c r="C65" s="16"/>
      <c r="P65" s="16">
        <f t="shared" si="0"/>
        <v>0</v>
      </c>
      <c r="Q65" s="16">
        <f t="shared" si="1"/>
        <v>0</v>
      </c>
      <c r="R65" s="77" t="e">
        <f t="shared" si="2"/>
        <v>#DIV/0!</v>
      </c>
    </row>
    <row r="66" spans="1:18" ht="12.75" hidden="1">
      <c r="A66" s="16">
        <v>63</v>
      </c>
      <c r="B66" s="19"/>
      <c r="C66" s="16"/>
      <c r="P66" s="16">
        <f t="shared" si="0"/>
        <v>0</v>
      </c>
      <c r="Q66" s="16">
        <f t="shared" si="1"/>
        <v>0</v>
      </c>
      <c r="R66" s="77" t="e">
        <f t="shared" si="2"/>
        <v>#DIV/0!</v>
      </c>
    </row>
    <row r="67" spans="1:18" ht="12.75" hidden="1">
      <c r="A67" s="16">
        <v>64</v>
      </c>
      <c r="B67" s="16"/>
      <c r="C67" s="16"/>
      <c r="P67" s="16">
        <f t="shared" si="0"/>
        <v>0</v>
      </c>
      <c r="Q67" s="16">
        <f t="shared" si="1"/>
        <v>0</v>
      </c>
      <c r="R67" s="77" t="e">
        <f t="shared" si="2"/>
        <v>#DIV/0!</v>
      </c>
    </row>
    <row r="68" spans="1:18" ht="12.75" hidden="1">
      <c r="A68" s="16">
        <v>65</v>
      </c>
      <c r="B68" s="16"/>
      <c r="C68" s="16"/>
      <c r="P68" s="16">
        <f t="shared" si="0"/>
        <v>0</v>
      </c>
      <c r="Q68" s="16">
        <f t="shared" si="1"/>
        <v>0</v>
      </c>
      <c r="R68" s="77" t="e">
        <f t="shared" si="2"/>
        <v>#DIV/0!</v>
      </c>
    </row>
    <row r="69" spans="1:18" ht="12.75" hidden="1">
      <c r="A69" s="16">
        <v>66</v>
      </c>
      <c r="B69" s="16"/>
      <c r="C69" s="16"/>
      <c r="P69" s="16">
        <f aca="true" t="shared" si="3" ref="P69:P135">SUM(D69:O69)</f>
        <v>0</v>
      </c>
      <c r="Q69" s="16">
        <f aca="true" t="shared" si="4" ref="Q69:Q135">COUNT(D69:O69)</f>
        <v>0</v>
      </c>
      <c r="R69" s="77" t="e">
        <f aca="true" t="shared" si="5" ref="R69:R135">SUM(P69/Q69)</f>
        <v>#DIV/0!</v>
      </c>
    </row>
    <row r="70" spans="1:18" ht="12.75" hidden="1">
      <c r="A70" s="16">
        <v>67</v>
      </c>
      <c r="B70" s="16"/>
      <c r="C70" s="16"/>
      <c r="P70" s="16">
        <f t="shared" si="3"/>
        <v>0</v>
      </c>
      <c r="Q70" s="16">
        <f t="shared" si="4"/>
        <v>0</v>
      </c>
      <c r="R70" s="77" t="e">
        <f t="shared" si="5"/>
        <v>#DIV/0!</v>
      </c>
    </row>
    <row r="71" spans="1:18" ht="12.75" hidden="1">
      <c r="A71" s="16">
        <v>68</v>
      </c>
      <c r="B71" s="16"/>
      <c r="C71" s="16"/>
      <c r="P71" s="16">
        <f t="shared" si="3"/>
        <v>0</v>
      </c>
      <c r="Q71" s="16">
        <f t="shared" si="4"/>
        <v>0</v>
      </c>
      <c r="R71" s="77" t="e">
        <f t="shared" si="5"/>
        <v>#DIV/0!</v>
      </c>
    </row>
    <row r="72" spans="1:18" ht="12.75" hidden="1">
      <c r="A72" s="16">
        <v>69</v>
      </c>
      <c r="B72" s="16"/>
      <c r="C72" s="16"/>
      <c r="P72" s="16">
        <f t="shared" si="3"/>
        <v>0</v>
      </c>
      <c r="Q72" s="16">
        <f t="shared" si="4"/>
        <v>0</v>
      </c>
      <c r="R72" s="77" t="e">
        <f t="shared" si="5"/>
        <v>#DIV/0!</v>
      </c>
    </row>
    <row r="73" spans="1:18" ht="12.75" hidden="1">
      <c r="A73" s="16">
        <v>70</v>
      </c>
      <c r="B73" s="16"/>
      <c r="C73" s="16"/>
      <c r="P73" s="16">
        <f t="shared" si="3"/>
        <v>0</v>
      </c>
      <c r="Q73" s="16">
        <f t="shared" si="4"/>
        <v>0</v>
      </c>
      <c r="R73" s="77" t="e">
        <f t="shared" si="5"/>
        <v>#DIV/0!</v>
      </c>
    </row>
    <row r="74" spans="1:18" ht="12.75" hidden="1">
      <c r="A74" s="16">
        <v>71</v>
      </c>
      <c r="B74" s="19"/>
      <c r="C74" s="16"/>
      <c r="P74" s="16">
        <f t="shared" si="3"/>
        <v>0</v>
      </c>
      <c r="Q74" s="16">
        <f t="shared" si="4"/>
        <v>0</v>
      </c>
      <c r="R74" s="77" t="e">
        <f t="shared" si="5"/>
        <v>#DIV/0!</v>
      </c>
    </row>
    <row r="75" spans="1:18" ht="12.75" hidden="1">
      <c r="A75" s="16">
        <v>72</v>
      </c>
      <c r="B75" s="16"/>
      <c r="C75" s="16"/>
      <c r="P75" s="16">
        <f t="shared" si="3"/>
        <v>0</v>
      </c>
      <c r="Q75" s="16">
        <f t="shared" si="4"/>
        <v>0</v>
      </c>
      <c r="R75" s="77" t="e">
        <f t="shared" si="5"/>
        <v>#DIV/0!</v>
      </c>
    </row>
    <row r="76" spans="1:18" ht="12.75" hidden="1">
      <c r="A76" s="16">
        <v>73</v>
      </c>
      <c r="B76" s="16"/>
      <c r="C76" s="16"/>
      <c r="P76" s="16">
        <f t="shared" si="3"/>
        <v>0</v>
      </c>
      <c r="Q76" s="16">
        <f t="shared" si="4"/>
        <v>0</v>
      </c>
      <c r="R76" s="77" t="e">
        <f t="shared" si="5"/>
        <v>#DIV/0!</v>
      </c>
    </row>
    <row r="77" spans="1:18" ht="12.75" hidden="1">
      <c r="A77" s="16">
        <v>74</v>
      </c>
      <c r="B77" s="16"/>
      <c r="C77" s="16"/>
      <c r="P77" s="16">
        <f t="shared" si="3"/>
        <v>0</v>
      </c>
      <c r="Q77" s="16">
        <f t="shared" si="4"/>
        <v>0</v>
      </c>
      <c r="R77" s="77" t="e">
        <f t="shared" si="5"/>
        <v>#DIV/0!</v>
      </c>
    </row>
    <row r="78" spans="1:18" ht="12.75" hidden="1">
      <c r="A78" s="16">
        <v>75</v>
      </c>
      <c r="B78" s="19"/>
      <c r="C78" s="19"/>
      <c r="P78" s="16">
        <f t="shared" si="3"/>
        <v>0</v>
      </c>
      <c r="Q78" s="16">
        <f t="shared" si="4"/>
        <v>0</v>
      </c>
      <c r="R78" s="77" t="e">
        <f t="shared" si="5"/>
        <v>#DIV/0!</v>
      </c>
    </row>
    <row r="79" spans="1:18" ht="12.75" hidden="1">
      <c r="A79" s="16">
        <v>76</v>
      </c>
      <c r="B79" s="16"/>
      <c r="C79" s="16"/>
      <c r="P79" s="16">
        <f t="shared" si="3"/>
        <v>0</v>
      </c>
      <c r="Q79" s="16">
        <f t="shared" si="4"/>
        <v>0</v>
      </c>
      <c r="R79" s="77" t="e">
        <f t="shared" si="5"/>
        <v>#DIV/0!</v>
      </c>
    </row>
    <row r="80" spans="1:18" ht="12.75" hidden="1">
      <c r="A80" s="16">
        <v>77</v>
      </c>
      <c r="B80" s="19"/>
      <c r="C80" s="16"/>
      <c r="P80" s="16">
        <f t="shared" si="3"/>
        <v>0</v>
      </c>
      <c r="Q80" s="16">
        <f t="shared" si="4"/>
        <v>0</v>
      </c>
      <c r="R80" s="77" t="e">
        <f t="shared" si="5"/>
        <v>#DIV/0!</v>
      </c>
    </row>
    <row r="81" spans="1:18" ht="12.75" hidden="1">
      <c r="A81" s="16">
        <v>78</v>
      </c>
      <c r="B81" s="16"/>
      <c r="C81" s="16"/>
      <c r="P81" s="16">
        <f t="shared" si="3"/>
        <v>0</v>
      </c>
      <c r="Q81" s="16">
        <f t="shared" si="4"/>
        <v>0</v>
      </c>
      <c r="R81" s="77" t="e">
        <f t="shared" si="5"/>
        <v>#DIV/0!</v>
      </c>
    </row>
    <row r="82" spans="1:18" ht="12.75" hidden="1">
      <c r="A82" s="16">
        <v>79</v>
      </c>
      <c r="B82" s="16"/>
      <c r="C82" s="16"/>
      <c r="P82" s="16">
        <f t="shared" si="3"/>
        <v>0</v>
      </c>
      <c r="Q82" s="16">
        <f t="shared" si="4"/>
        <v>0</v>
      </c>
      <c r="R82" s="77" t="e">
        <f t="shared" si="5"/>
        <v>#DIV/0!</v>
      </c>
    </row>
    <row r="83" spans="1:18" ht="12.75" hidden="1">
      <c r="A83" s="16">
        <v>80</v>
      </c>
      <c r="B83" s="19"/>
      <c r="C83" s="16"/>
      <c r="P83" s="16">
        <f t="shared" si="3"/>
        <v>0</v>
      </c>
      <c r="Q83" s="16">
        <f t="shared" si="4"/>
        <v>0</v>
      </c>
      <c r="R83" s="77" t="e">
        <f t="shared" si="5"/>
        <v>#DIV/0!</v>
      </c>
    </row>
    <row r="84" spans="1:18" ht="12.75" hidden="1">
      <c r="A84" s="16">
        <v>81</v>
      </c>
      <c r="B84" s="16"/>
      <c r="C84" s="16"/>
      <c r="P84" s="16">
        <f t="shared" si="3"/>
        <v>0</v>
      </c>
      <c r="Q84" s="16">
        <f t="shared" si="4"/>
        <v>0</v>
      </c>
      <c r="R84" s="77" t="e">
        <f t="shared" si="5"/>
        <v>#DIV/0!</v>
      </c>
    </row>
    <row r="85" spans="1:18" ht="12.75" hidden="1">
      <c r="A85" s="16">
        <v>82</v>
      </c>
      <c r="B85" s="16"/>
      <c r="C85" s="16"/>
      <c r="P85" s="16">
        <f t="shared" si="3"/>
        <v>0</v>
      </c>
      <c r="Q85" s="16">
        <f t="shared" si="4"/>
        <v>0</v>
      </c>
      <c r="R85" s="77" t="e">
        <f t="shared" si="5"/>
        <v>#DIV/0!</v>
      </c>
    </row>
    <row r="86" spans="1:18" ht="12.75" hidden="1">
      <c r="A86" s="16">
        <v>83</v>
      </c>
      <c r="B86" s="16"/>
      <c r="C86" s="16"/>
      <c r="P86" s="16">
        <f t="shared" si="3"/>
        <v>0</v>
      </c>
      <c r="Q86" s="16">
        <f t="shared" si="4"/>
        <v>0</v>
      </c>
      <c r="R86" s="77" t="e">
        <f t="shared" si="5"/>
        <v>#DIV/0!</v>
      </c>
    </row>
    <row r="87" spans="1:18" ht="12.75" hidden="1">
      <c r="A87" s="16">
        <v>84</v>
      </c>
      <c r="B87" s="16"/>
      <c r="C87" s="16"/>
      <c r="P87" s="16">
        <f t="shared" si="3"/>
        <v>0</v>
      </c>
      <c r="Q87" s="16">
        <f t="shared" si="4"/>
        <v>0</v>
      </c>
      <c r="R87" s="77" t="e">
        <f t="shared" si="5"/>
        <v>#DIV/0!</v>
      </c>
    </row>
    <row r="88" spans="1:18" ht="12.75" hidden="1">
      <c r="A88" s="16">
        <v>85</v>
      </c>
      <c r="B88" s="16"/>
      <c r="C88" s="16"/>
      <c r="P88" s="16">
        <f t="shared" si="3"/>
        <v>0</v>
      </c>
      <c r="Q88" s="16">
        <f t="shared" si="4"/>
        <v>0</v>
      </c>
      <c r="R88" s="77" t="e">
        <f t="shared" si="5"/>
        <v>#DIV/0!</v>
      </c>
    </row>
    <row r="89" spans="1:18" ht="12.75" hidden="1">
      <c r="A89" s="16">
        <v>86</v>
      </c>
      <c r="B89" s="16"/>
      <c r="C89" s="16"/>
      <c r="P89" s="16">
        <f t="shared" si="3"/>
        <v>0</v>
      </c>
      <c r="Q89" s="16">
        <f t="shared" si="4"/>
        <v>0</v>
      </c>
      <c r="R89" s="77" t="e">
        <f t="shared" si="5"/>
        <v>#DIV/0!</v>
      </c>
    </row>
    <row r="90" spans="1:18" ht="12.75" hidden="1">
      <c r="A90" s="16">
        <v>87</v>
      </c>
      <c r="B90" s="19"/>
      <c r="C90" s="16"/>
      <c r="P90" s="16">
        <f t="shared" si="3"/>
        <v>0</v>
      </c>
      <c r="Q90" s="16">
        <f t="shared" si="4"/>
        <v>0</v>
      </c>
      <c r="R90" s="77" t="e">
        <f t="shared" si="5"/>
        <v>#DIV/0!</v>
      </c>
    </row>
    <row r="91" spans="1:18" ht="12.75" hidden="1">
      <c r="A91" s="16">
        <v>88</v>
      </c>
      <c r="B91" s="16"/>
      <c r="C91" s="16"/>
      <c r="P91" s="16">
        <f t="shared" si="3"/>
        <v>0</v>
      </c>
      <c r="Q91" s="16">
        <f t="shared" si="4"/>
        <v>0</v>
      </c>
      <c r="R91" s="77" t="e">
        <f t="shared" si="5"/>
        <v>#DIV/0!</v>
      </c>
    </row>
    <row r="92" spans="1:18" ht="12.75" hidden="1">
      <c r="A92" s="16">
        <v>89</v>
      </c>
      <c r="B92" s="16"/>
      <c r="C92" s="16"/>
      <c r="P92" s="16">
        <f t="shared" si="3"/>
        <v>0</v>
      </c>
      <c r="Q92" s="16">
        <f t="shared" si="4"/>
        <v>0</v>
      </c>
      <c r="R92" s="77" t="e">
        <f t="shared" si="5"/>
        <v>#DIV/0!</v>
      </c>
    </row>
    <row r="93" spans="1:18" ht="12.75" hidden="1">
      <c r="A93" s="16">
        <v>90</v>
      </c>
      <c r="B93" s="16"/>
      <c r="C93" s="16"/>
      <c r="P93" s="16">
        <f t="shared" si="3"/>
        <v>0</v>
      </c>
      <c r="Q93" s="16">
        <f t="shared" si="4"/>
        <v>0</v>
      </c>
      <c r="R93" s="77" t="e">
        <f t="shared" si="5"/>
        <v>#DIV/0!</v>
      </c>
    </row>
    <row r="94" spans="1:18" ht="12.75" hidden="1">
      <c r="A94" s="16">
        <v>91</v>
      </c>
      <c r="B94" s="19"/>
      <c r="C94" s="16"/>
      <c r="P94" s="16">
        <f t="shared" si="3"/>
        <v>0</v>
      </c>
      <c r="Q94" s="16">
        <f t="shared" si="4"/>
        <v>0</v>
      </c>
      <c r="R94" s="77" t="e">
        <f t="shared" si="5"/>
        <v>#DIV/0!</v>
      </c>
    </row>
    <row r="95" spans="1:18" ht="12.75" hidden="1">
      <c r="A95" s="16">
        <v>92</v>
      </c>
      <c r="B95" s="16"/>
      <c r="C95" s="16"/>
      <c r="P95" s="16">
        <f t="shared" si="3"/>
        <v>0</v>
      </c>
      <c r="Q95" s="16">
        <f t="shared" si="4"/>
        <v>0</v>
      </c>
      <c r="R95" s="77" t="e">
        <f t="shared" si="5"/>
        <v>#DIV/0!</v>
      </c>
    </row>
    <row r="96" spans="1:18" ht="12.75" hidden="1">
      <c r="A96" s="16">
        <v>93</v>
      </c>
      <c r="B96" s="16"/>
      <c r="C96" s="16"/>
      <c r="P96" s="16">
        <f t="shared" si="3"/>
        <v>0</v>
      </c>
      <c r="Q96" s="16">
        <f t="shared" si="4"/>
        <v>0</v>
      </c>
      <c r="R96" s="77" t="e">
        <f t="shared" si="5"/>
        <v>#DIV/0!</v>
      </c>
    </row>
    <row r="97" spans="1:18" ht="12.75" hidden="1">
      <c r="A97" s="16">
        <v>94</v>
      </c>
      <c r="B97" s="16"/>
      <c r="C97" s="16"/>
      <c r="P97" s="16">
        <f t="shared" si="3"/>
        <v>0</v>
      </c>
      <c r="Q97" s="16">
        <f t="shared" si="4"/>
        <v>0</v>
      </c>
      <c r="R97" s="77" t="e">
        <f t="shared" si="5"/>
        <v>#DIV/0!</v>
      </c>
    </row>
    <row r="98" spans="1:18" ht="12.75" hidden="1">
      <c r="A98" s="16">
        <v>95</v>
      </c>
      <c r="B98" s="16"/>
      <c r="C98" s="16"/>
      <c r="P98" s="16">
        <f t="shared" si="3"/>
        <v>0</v>
      </c>
      <c r="Q98" s="16">
        <f t="shared" si="4"/>
        <v>0</v>
      </c>
      <c r="R98" s="77" t="e">
        <f t="shared" si="5"/>
        <v>#DIV/0!</v>
      </c>
    </row>
    <row r="99" spans="1:18" ht="12.75">
      <c r="A99" s="16">
        <v>43</v>
      </c>
      <c r="B99" s="16" t="s">
        <v>191</v>
      </c>
      <c r="C99" s="16" t="s">
        <v>10</v>
      </c>
      <c r="D99" s="78">
        <v>128</v>
      </c>
      <c r="E99" s="16">
        <v>112</v>
      </c>
      <c r="F99" s="16">
        <v>125</v>
      </c>
      <c r="G99" s="16">
        <v>153</v>
      </c>
      <c r="H99" s="16">
        <v>128</v>
      </c>
      <c r="I99" s="16">
        <v>99</v>
      </c>
      <c r="M99" s="16">
        <v>124</v>
      </c>
      <c r="N99" s="16">
        <v>127</v>
      </c>
      <c r="O99" s="16">
        <v>135</v>
      </c>
      <c r="P99" s="16">
        <f t="shared" si="3"/>
        <v>1131</v>
      </c>
      <c r="Q99" s="16">
        <f t="shared" si="4"/>
        <v>9</v>
      </c>
      <c r="R99" s="77">
        <f t="shared" si="5"/>
        <v>125.66666666666667</v>
      </c>
    </row>
    <row r="100" spans="1:18" ht="12.75">
      <c r="A100" s="16">
        <v>44</v>
      </c>
      <c r="B100" s="16" t="s">
        <v>184</v>
      </c>
      <c r="C100" s="16" t="s">
        <v>42</v>
      </c>
      <c r="H100" s="16">
        <v>136</v>
      </c>
      <c r="K100" s="16">
        <v>94</v>
      </c>
      <c r="L100" s="16">
        <v>109</v>
      </c>
      <c r="M100" s="16">
        <v>159</v>
      </c>
      <c r="N100" s="16">
        <v>104</v>
      </c>
      <c r="O100" s="16">
        <v>151</v>
      </c>
      <c r="P100" s="16">
        <f t="shared" si="3"/>
        <v>753</v>
      </c>
      <c r="Q100" s="16">
        <f t="shared" si="4"/>
        <v>6</v>
      </c>
      <c r="R100" s="77">
        <f t="shared" si="5"/>
        <v>125.5</v>
      </c>
    </row>
    <row r="101" spans="1:18" ht="12.75">
      <c r="A101" s="16">
        <v>45</v>
      </c>
      <c r="B101" s="16" t="s">
        <v>118</v>
      </c>
      <c r="C101" s="16" t="s">
        <v>41</v>
      </c>
      <c r="D101" s="16">
        <v>101</v>
      </c>
      <c r="E101" s="16">
        <v>123</v>
      </c>
      <c r="F101" s="16">
        <v>150</v>
      </c>
      <c r="P101" s="16">
        <f t="shared" si="3"/>
        <v>374</v>
      </c>
      <c r="Q101" s="16">
        <f t="shared" si="4"/>
        <v>3</v>
      </c>
      <c r="R101" s="77">
        <f t="shared" si="5"/>
        <v>124.66666666666667</v>
      </c>
    </row>
    <row r="102" spans="1:18" ht="12.75">
      <c r="A102" s="16">
        <v>46</v>
      </c>
      <c r="B102" s="16" t="s">
        <v>140</v>
      </c>
      <c r="C102" s="16" t="s">
        <v>12</v>
      </c>
      <c r="D102" s="16">
        <v>92</v>
      </c>
      <c r="G102" s="16">
        <v>119</v>
      </c>
      <c r="J102" s="16">
        <v>200</v>
      </c>
      <c r="K102" s="16">
        <v>89</v>
      </c>
      <c r="L102" s="16">
        <v>155</v>
      </c>
      <c r="M102" s="16">
        <v>90</v>
      </c>
      <c r="P102" s="16">
        <f t="shared" si="3"/>
        <v>745</v>
      </c>
      <c r="Q102" s="16">
        <f t="shared" si="4"/>
        <v>6</v>
      </c>
      <c r="R102" s="77">
        <f t="shared" si="5"/>
        <v>124.16666666666667</v>
      </c>
    </row>
    <row r="103" spans="1:18" ht="12.75">
      <c r="A103" s="16">
        <v>47</v>
      </c>
      <c r="B103" s="16" t="s">
        <v>116</v>
      </c>
      <c r="C103" s="16" t="s">
        <v>9</v>
      </c>
      <c r="E103" s="16">
        <v>116</v>
      </c>
      <c r="F103" s="16">
        <v>171</v>
      </c>
      <c r="J103" s="16">
        <v>91</v>
      </c>
      <c r="K103" s="16">
        <v>137</v>
      </c>
      <c r="L103" s="16">
        <v>105</v>
      </c>
      <c r="P103" s="16">
        <f t="shared" si="3"/>
        <v>620</v>
      </c>
      <c r="Q103" s="16">
        <f t="shared" si="4"/>
        <v>5</v>
      </c>
      <c r="R103" s="77">
        <f t="shared" si="5"/>
        <v>124</v>
      </c>
    </row>
    <row r="104" spans="1:18" ht="12.75">
      <c r="A104" s="16">
        <v>48</v>
      </c>
      <c r="B104" s="16" t="s">
        <v>145</v>
      </c>
      <c r="C104" s="16" t="s">
        <v>12</v>
      </c>
      <c r="E104" s="16">
        <v>98</v>
      </c>
      <c r="H104" s="16">
        <v>122</v>
      </c>
      <c r="J104" s="16">
        <v>118</v>
      </c>
      <c r="L104" s="16">
        <v>145</v>
      </c>
      <c r="N104" s="16">
        <v>117</v>
      </c>
      <c r="O104" s="16">
        <v>138</v>
      </c>
      <c r="P104" s="16">
        <f t="shared" si="3"/>
        <v>738</v>
      </c>
      <c r="Q104" s="16">
        <f t="shared" si="4"/>
        <v>6</v>
      </c>
      <c r="R104" s="77">
        <f t="shared" si="5"/>
        <v>123</v>
      </c>
    </row>
    <row r="105" spans="1:18" ht="12.75">
      <c r="A105" s="16">
        <v>49</v>
      </c>
      <c r="B105" s="16" t="s">
        <v>154</v>
      </c>
      <c r="C105" s="16" t="s">
        <v>13</v>
      </c>
      <c r="E105" s="16">
        <v>134</v>
      </c>
      <c r="F105" s="16">
        <v>108</v>
      </c>
      <c r="G105" s="16">
        <v>108</v>
      </c>
      <c r="H105" s="16">
        <v>126</v>
      </c>
      <c r="I105" s="16">
        <v>101</v>
      </c>
      <c r="J105" s="16">
        <v>114</v>
      </c>
      <c r="K105" s="16">
        <v>144</v>
      </c>
      <c r="L105" s="16">
        <v>111</v>
      </c>
      <c r="M105" s="16">
        <v>127</v>
      </c>
      <c r="N105" s="16">
        <v>126</v>
      </c>
      <c r="O105" s="16">
        <v>133</v>
      </c>
      <c r="P105" s="16">
        <f t="shared" si="3"/>
        <v>1332</v>
      </c>
      <c r="Q105" s="16">
        <f t="shared" si="4"/>
        <v>11</v>
      </c>
      <c r="R105" s="77">
        <f t="shared" si="5"/>
        <v>121.0909090909091</v>
      </c>
    </row>
    <row r="106" spans="1:18" ht="12.75">
      <c r="A106" s="16">
        <v>50</v>
      </c>
      <c r="B106" s="16" t="s">
        <v>149</v>
      </c>
      <c r="C106" s="16" t="s">
        <v>100</v>
      </c>
      <c r="D106" s="16">
        <v>91</v>
      </c>
      <c r="E106" s="16">
        <v>133</v>
      </c>
      <c r="F106" s="16">
        <v>137</v>
      </c>
      <c r="G106" s="16">
        <v>135</v>
      </c>
      <c r="H106" s="16">
        <v>125</v>
      </c>
      <c r="I106" s="16">
        <v>135</v>
      </c>
      <c r="M106" s="16">
        <v>82</v>
      </c>
      <c r="N106" s="16">
        <v>115</v>
      </c>
      <c r="O106" s="16">
        <v>136</v>
      </c>
      <c r="P106" s="16">
        <f t="shared" si="3"/>
        <v>1089</v>
      </c>
      <c r="Q106" s="16">
        <f t="shared" si="4"/>
        <v>9</v>
      </c>
      <c r="R106" s="77">
        <f t="shared" si="5"/>
        <v>121</v>
      </c>
    </row>
    <row r="107" spans="1:18" ht="12.75">
      <c r="A107" s="16">
        <v>51</v>
      </c>
      <c r="B107" s="19" t="s">
        <v>172</v>
      </c>
      <c r="C107" s="16" t="s">
        <v>41</v>
      </c>
      <c r="G107" s="16">
        <v>124</v>
      </c>
      <c r="I107" s="16">
        <v>115</v>
      </c>
      <c r="P107" s="16">
        <f t="shared" si="3"/>
        <v>239</v>
      </c>
      <c r="Q107" s="16">
        <f t="shared" si="4"/>
        <v>2</v>
      </c>
      <c r="R107" s="77">
        <f t="shared" si="5"/>
        <v>119.5</v>
      </c>
    </row>
    <row r="108" spans="1:18" ht="12.75">
      <c r="A108" s="16">
        <v>52</v>
      </c>
      <c r="B108" s="16" t="s">
        <v>193</v>
      </c>
      <c r="C108" s="16" t="s">
        <v>100</v>
      </c>
      <c r="D108" s="16">
        <v>96</v>
      </c>
      <c r="E108" s="16">
        <v>126</v>
      </c>
      <c r="F108" s="16">
        <v>114</v>
      </c>
      <c r="G108" s="16">
        <v>146</v>
      </c>
      <c r="H108" s="16">
        <v>112</v>
      </c>
      <c r="I108" s="16">
        <v>122</v>
      </c>
      <c r="P108" s="16">
        <f t="shared" si="3"/>
        <v>716</v>
      </c>
      <c r="Q108" s="16">
        <f t="shared" si="4"/>
        <v>6</v>
      </c>
      <c r="R108" s="77">
        <f t="shared" si="5"/>
        <v>119.33333333333333</v>
      </c>
    </row>
    <row r="109" spans="1:18" ht="12.75">
      <c r="A109" s="16">
        <v>53</v>
      </c>
      <c r="B109" s="16" t="s">
        <v>167</v>
      </c>
      <c r="C109" s="16" t="s">
        <v>42</v>
      </c>
      <c r="G109" s="16">
        <v>92</v>
      </c>
      <c r="I109" s="16">
        <v>107</v>
      </c>
      <c r="J109" s="16">
        <v>127</v>
      </c>
      <c r="K109" s="16">
        <v>152</v>
      </c>
      <c r="L109" s="16">
        <v>147</v>
      </c>
      <c r="N109" s="16">
        <v>95</v>
      </c>
      <c r="O109" s="16">
        <v>115</v>
      </c>
      <c r="P109" s="16">
        <f t="shared" si="3"/>
        <v>835</v>
      </c>
      <c r="Q109" s="16">
        <f t="shared" si="4"/>
        <v>7</v>
      </c>
      <c r="R109" s="77">
        <f t="shared" si="5"/>
        <v>119.28571428571429</v>
      </c>
    </row>
    <row r="110" spans="1:18" ht="12.75">
      <c r="A110" s="16">
        <v>54</v>
      </c>
      <c r="B110" s="16" t="s">
        <v>128</v>
      </c>
      <c r="C110" s="16" t="s">
        <v>40</v>
      </c>
      <c r="D110" s="16">
        <v>110</v>
      </c>
      <c r="E110" s="16">
        <v>160</v>
      </c>
      <c r="F110" s="16">
        <v>114</v>
      </c>
      <c r="G110" s="16">
        <v>103</v>
      </c>
      <c r="J110" s="16">
        <v>98</v>
      </c>
      <c r="K110" s="16">
        <v>147</v>
      </c>
      <c r="L110" s="16">
        <v>135</v>
      </c>
      <c r="M110" s="16">
        <v>78</v>
      </c>
      <c r="N110" s="16">
        <v>140</v>
      </c>
      <c r="O110" s="16">
        <v>95</v>
      </c>
      <c r="P110" s="16">
        <f t="shared" si="3"/>
        <v>1180</v>
      </c>
      <c r="Q110" s="16">
        <f t="shared" si="4"/>
        <v>10</v>
      </c>
      <c r="R110" s="77">
        <f t="shared" si="5"/>
        <v>118</v>
      </c>
    </row>
    <row r="111" spans="1:18" ht="12.75">
      <c r="A111" s="16">
        <v>55</v>
      </c>
      <c r="B111" s="16" t="s">
        <v>147</v>
      </c>
      <c r="C111" s="16" t="s">
        <v>101</v>
      </c>
      <c r="D111" s="16">
        <v>113</v>
      </c>
      <c r="E111" s="16">
        <v>127</v>
      </c>
      <c r="F111" s="16">
        <v>112</v>
      </c>
      <c r="P111" s="16">
        <f t="shared" si="3"/>
        <v>352</v>
      </c>
      <c r="Q111" s="16">
        <f t="shared" si="4"/>
        <v>3</v>
      </c>
      <c r="R111" s="77">
        <f t="shared" si="5"/>
        <v>117.33333333333333</v>
      </c>
    </row>
    <row r="112" spans="1:18" ht="12.75">
      <c r="A112" s="16">
        <v>56</v>
      </c>
      <c r="B112" s="16" t="s">
        <v>77</v>
      </c>
      <c r="C112" s="16" t="s">
        <v>100</v>
      </c>
      <c r="D112" s="16">
        <v>157</v>
      </c>
      <c r="E112" s="16">
        <v>101</v>
      </c>
      <c r="F112" s="16">
        <v>113</v>
      </c>
      <c r="J112" s="16">
        <v>116</v>
      </c>
      <c r="K112" s="16">
        <v>104</v>
      </c>
      <c r="L112" s="16">
        <v>102</v>
      </c>
      <c r="M112" s="16">
        <v>109</v>
      </c>
      <c r="N112" s="16">
        <v>113</v>
      </c>
      <c r="O112" s="16">
        <v>136</v>
      </c>
      <c r="P112" s="16">
        <f t="shared" si="3"/>
        <v>1051</v>
      </c>
      <c r="Q112" s="16">
        <f t="shared" si="4"/>
        <v>9</v>
      </c>
      <c r="R112" s="77">
        <f t="shared" si="5"/>
        <v>116.77777777777777</v>
      </c>
    </row>
    <row r="113" spans="1:18" ht="12.75">
      <c r="A113" s="16">
        <v>57</v>
      </c>
      <c r="B113" s="16" t="s">
        <v>215</v>
      </c>
      <c r="C113" s="16" t="s">
        <v>14</v>
      </c>
      <c r="J113" s="16">
        <v>87</v>
      </c>
      <c r="L113" s="16">
        <v>145</v>
      </c>
      <c r="P113" s="16">
        <f t="shared" si="3"/>
        <v>232</v>
      </c>
      <c r="Q113" s="16">
        <f t="shared" si="4"/>
        <v>2</v>
      </c>
      <c r="R113" s="77">
        <f t="shared" si="5"/>
        <v>116</v>
      </c>
    </row>
    <row r="114" spans="1:18" ht="12.75">
      <c r="A114" s="16">
        <v>58</v>
      </c>
      <c r="B114" s="16" t="s">
        <v>113</v>
      </c>
      <c r="C114" s="16" t="s">
        <v>9</v>
      </c>
      <c r="D114" s="16">
        <v>93</v>
      </c>
      <c r="E114" s="16">
        <v>87</v>
      </c>
      <c r="G114" s="16">
        <v>142</v>
      </c>
      <c r="H114" s="16">
        <v>150</v>
      </c>
      <c r="I114" s="16">
        <v>93</v>
      </c>
      <c r="J114" s="16">
        <v>104</v>
      </c>
      <c r="K114" s="16">
        <v>103</v>
      </c>
      <c r="L114" s="16">
        <v>129</v>
      </c>
      <c r="M114" s="16">
        <v>134</v>
      </c>
      <c r="N114" s="16">
        <v>142</v>
      </c>
      <c r="O114" s="16">
        <v>97</v>
      </c>
      <c r="P114" s="16">
        <f t="shared" si="3"/>
        <v>1274</v>
      </c>
      <c r="Q114" s="16">
        <f t="shared" si="4"/>
        <v>11</v>
      </c>
      <c r="R114" s="77">
        <f t="shared" si="5"/>
        <v>115.81818181818181</v>
      </c>
    </row>
    <row r="115" spans="1:18" ht="12.75">
      <c r="A115" s="16">
        <v>59</v>
      </c>
      <c r="B115" s="16" t="s">
        <v>216</v>
      </c>
      <c r="C115" s="16" t="s">
        <v>14</v>
      </c>
      <c r="J115" s="16">
        <v>137</v>
      </c>
      <c r="K115" s="16">
        <v>121</v>
      </c>
      <c r="L115" s="16">
        <v>122</v>
      </c>
      <c r="M115" s="16">
        <v>140</v>
      </c>
      <c r="N115" s="16">
        <v>90</v>
      </c>
      <c r="O115" s="16">
        <v>83</v>
      </c>
      <c r="P115" s="16">
        <f t="shared" si="3"/>
        <v>693</v>
      </c>
      <c r="Q115" s="16">
        <f t="shared" si="4"/>
        <v>6</v>
      </c>
      <c r="R115" s="77">
        <f t="shared" si="5"/>
        <v>115.5</v>
      </c>
    </row>
    <row r="116" spans="1:18" ht="12.75">
      <c r="A116" s="16">
        <v>60</v>
      </c>
      <c r="B116" s="16" t="s">
        <v>182</v>
      </c>
      <c r="C116" s="16" t="s">
        <v>42</v>
      </c>
      <c r="G116" s="16">
        <v>123</v>
      </c>
      <c r="H116" s="16">
        <v>112</v>
      </c>
      <c r="I116" s="16">
        <v>107</v>
      </c>
      <c r="J116" s="16">
        <v>135</v>
      </c>
      <c r="K116" s="16">
        <v>93</v>
      </c>
      <c r="M116" s="16">
        <v>130</v>
      </c>
      <c r="N116" s="16">
        <v>99</v>
      </c>
      <c r="P116" s="16">
        <f t="shared" si="3"/>
        <v>799</v>
      </c>
      <c r="Q116" s="16">
        <f t="shared" si="4"/>
        <v>7</v>
      </c>
      <c r="R116" s="77">
        <f t="shared" si="5"/>
        <v>114.14285714285714</v>
      </c>
    </row>
    <row r="117" spans="1:18" ht="12.75">
      <c r="A117" s="16">
        <v>61</v>
      </c>
      <c r="B117" s="16" t="s">
        <v>126</v>
      </c>
      <c r="C117" s="16" t="s">
        <v>40</v>
      </c>
      <c r="D117" s="16">
        <v>118</v>
      </c>
      <c r="E117" s="16">
        <v>104</v>
      </c>
      <c r="F117" s="16">
        <v>119</v>
      </c>
      <c r="P117" s="16">
        <f t="shared" si="3"/>
        <v>341</v>
      </c>
      <c r="Q117" s="16">
        <f t="shared" si="4"/>
        <v>3</v>
      </c>
      <c r="R117" s="77">
        <f t="shared" si="5"/>
        <v>113.66666666666667</v>
      </c>
    </row>
    <row r="118" spans="1:18" ht="12.75">
      <c r="A118" s="16">
        <v>62</v>
      </c>
      <c r="B118" s="16" t="s">
        <v>155</v>
      </c>
      <c r="C118" s="16" t="s">
        <v>13</v>
      </c>
      <c r="D118" s="16">
        <v>90</v>
      </c>
      <c r="F118" s="16">
        <v>110</v>
      </c>
      <c r="H118" s="16">
        <v>172</v>
      </c>
      <c r="I118" s="16">
        <v>103</v>
      </c>
      <c r="J118" s="16">
        <v>109</v>
      </c>
      <c r="K118" s="16">
        <v>102</v>
      </c>
      <c r="L118" s="16">
        <v>73</v>
      </c>
      <c r="M118" s="16">
        <v>117</v>
      </c>
      <c r="O118" s="16">
        <v>144</v>
      </c>
      <c r="P118" s="16">
        <f t="shared" si="3"/>
        <v>1020</v>
      </c>
      <c r="Q118" s="16">
        <f t="shared" si="4"/>
        <v>9</v>
      </c>
      <c r="R118" s="77">
        <f t="shared" si="5"/>
        <v>113.33333333333333</v>
      </c>
    </row>
    <row r="119" spans="1:18" ht="12.75">
      <c r="A119" s="16">
        <v>63</v>
      </c>
      <c r="B119" s="16" t="s">
        <v>115</v>
      </c>
      <c r="C119" s="16" t="s">
        <v>9</v>
      </c>
      <c r="D119" s="16">
        <v>153</v>
      </c>
      <c r="E119" s="16">
        <v>114</v>
      </c>
      <c r="M119" s="16">
        <v>112</v>
      </c>
      <c r="N119" s="16">
        <v>108</v>
      </c>
      <c r="O119" s="16">
        <v>79</v>
      </c>
      <c r="P119" s="16">
        <f t="shared" si="3"/>
        <v>566</v>
      </c>
      <c r="Q119" s="16">
        <f t="shared" si="4"/>
        <v>5</v>
      </c>
      <c r="R119" s="77">
        <f t="shared" si="5"/>
        <v>113.2</v>
      </c>
    </row>
    <row r="120" spans="1:18" ht="12.75">
      <c r="A120" s="16">
        <v>64</v>
      </c>
      <c r="B120" s="16" t="s">
        <v>110</v>
      </c>
      <c r="C120" s="16" t="s">
        <v>11</v>
      </c>
      <c r="D120" s="16">
        <v>68</v>
      </c>
      <c r="H120" s="16">
        <v>116</v>
      </c>
      <c r="J120" s="16">
        <v>127</v>
      </c>
      <c r="K120" s="16">
        <v>118</v>
      </c>
      <c r="L120" s="16">
        <v>141</v>
      </c>
      <c r="O120" s="16">
        <v>107</v>
      </c>
      <c r="P120" s="16">
        <f t="shared" si="3"/>
        <v>677</v>
      </c>
      <c r="Q120" s="16">
        <f t="shared" si="4"/>
        <v>6</v>
      </c>
      <c r="R120" s="77">
        <f t="shared" si="5"/>
        <v>112.83333333333333</v>
      </c>
    </row>
    <row r="121" spans="1:18" ht="12.75">
      <c r="A121" s="16">
        <v>65</v>
      </c>
      <c r="B121" s="19" t="s">
        <v>180</v>
      </c>
      <c r="C121" s="16" t="s">
        <v>10</v>
      </c>
      <c r="G121" s="16">
        <v>109</v>
      </c>
      <c r="H121" s="16">
        <v>115</v>
      </c>
      <c r="I121" s="16">
        <v>132</v>
      </c>
      <c r="J121" s="16">
        <v>94</v>
      </c>
      <c r="P121" s="16">
        <f t="shared" si="3"/>
        <v>450</v>
      </c>
      <c r="Q121" s="16">
        <f t="shared" si="4"/>
        <v>4</v>
      </c>
      <c r="R121" s="77">
        <f t="shared" si="5"/>
        <v>112.5</v>
      </c>
    </row>
    <row r="122" spans="1:18" ht="12.75">
      <c r="A122" s="16">
        <v>66</v>
      </c>
      <c r="B122" s="16" t="s">
        <v>177</v>
      </c>
      <c r="C122" s="16" t="s">
        <v>9</v>
      </c>
      <c r="G122" s="16">
        <v>112</v>
      </c>
      <c r="P122" s="16">
        <f t="shared" si="3"/>
        <v>112</v>
      </c>
      <c r="Q122" s="16">
        <f t="shared" si="4"/>
        <v>1</v>
      </c>
      <c r="R122" s="77">
        <f t="shared" si="5"/>
        <v>112</v>
      </c>
    </row>
    <row r="123" spans="1:18" ht="12.75">
      <c r="A123" s="16">
        <v>67</v>
      </c>
      <c r="B123" s="16" t="s">
        <v>121</v>
      </c>
      <c r="C123" s="16" t="s">
        <v>41</v>
      </c>
      <c r="D123" s="16">
        <v>98</v>
      </c>
      <c r="E123" s="16">
        <v>94</v>
      </c>
      <c r="F123" s="16">
        <v>124</v>
      </c>
      <c r="M123" s="16">
        <v>131</v>
      </c>
      <c r="N123" s="16">
        <v>113</v>
      </c>
      <c r="O123" s="16">
        <v>110</v>
      </c>
      <c r="P123" s="16">
        <f t="shared" si="3"/>
        <v>670</v>
      </c>
      <c r="Q123" s="16">
        <f t="shared" si="4"/>
        <v>6</v>
      </c>
      <c r="R123" s="77">
        <f t="shared" si="5"/>
        <v>111.66666666666667</v>
      </c>
    </row>
    <row r="124" spans="1:18" ht="12.75">
      <c r="A124" s="16">
        <v>68</v>
      </c>
      <c r="B124" s="16" t="s">
        <v>197</v>
      </c>
      <c r="C124" s="16" t="s">
        <v>101</v>
      </c>
      <c r="D124" s="16">
        <v>118</v>
      </c>
      <c r="E124" s="16">
        <v>133</v>
      </c>
      <c r="F124" s="16">
        <v>120</v>
      </c>
      <c r="G124" s="16">
        <v>123</v>
      </c>
      <c r="H124" s="16">
        <v>103</v>
      </c>
      <c r="I124" s="16">
        <v>99</v>
      </c>
      <c r="J124" s="16">
        <v>103</v>
      </c>
      <c r="K124" s="16">
        <v>96</v>
      </c>
      <c r="M124" s="16">
        <v>101</v>
      </c>
      <c r="N124" s="16">
        <v>112</v>
      </c>
      <c r="O124" s="16">
        <v>114</v>
      </c>
      <c r="P124" s="16">
        <f t="shared" si="3"/>
        <v>1222</v>
      </c>
      <c r="Q124" s="16">
        <f t="shared" si="4"/>
        <v>11</v>
      </c>
      <c r="R124" s="77">
        <f t="shared" si="5"/>
        <v>111.0909090909091</v>
      </c>
    </row>
    <row r="125" spans="1:18" ht="12.75">
      <c r="A125" s="16">
        <v>69</v>
      </c>
      <c r="B125" s="16" t="s">
        <v>169</v>
      </c>
      <c r="C125" s="16" t="s">
        <v>41</v>
      </c>
      <c r="G125" s="16">
        <v>122</v>
      </c>
      <c r="H125" s="16">
        <v>121</v>
      </c>
      <c r="I125" s="16">
        <v>89</v>
      </c>
      <c r="P125" s="16">
        <f t="shared" si="3"/>
        <v>332</v>
      </c>
      <c r="Q125" s="16">
        <f t="shared" si="4"/>
        <v>3</v>
      </c>
      <c r="R125" s="77">
        <f t="shared" si="5"/>
        <v>110.66666666666667</v>
      </c>
    </row>
    <row r="126" spans="1:18" ht="12.75">
      <c r="A126" s="16">
        <v>70</v>
      </c>
      <c r="B126" s="16" t="s">
        <v>163</v>
      </c>
      <c r="C126" s="16" t="s">
        <v>11</v>
      </c>
      <c r="G126" s="16">
        <v>115</v>
      </c>
      <c r="I126" s="16">
        <v>107</v>
      </c>
      <c r="J126" s="16">
        <v>113</v>
      </c>
      <c r="L126" s="16">
        <v>104</v>
      </c>
      <c r="P126" s="16">
        <f t="shared" si="3"/>
        <v>439</v>
      </c>
      <c r="Q126" s="16">
        <f t="shared" si="4"/>
        <v>4</v>
      </c>
      <c r="R126" s="77">
        <f t="shared" si="5"/>
        <v>109.75</v>
      </c>
    </row>
    <row r="127" spans="1:18" ht="12.75">
      <c r="A127" s="16">
        <v>71</v>
      </c>
      <c r="B127" s="16" t="s">
        <v>161</v>
      </c>
      <c r="C127" s="16" t="s">
        <v>11</v>
      </c>
      <c r="G127" s="16">
        <v>130</v>
      </c>
      <c r="H127" s="16">
        <v>89</v>
      </c>
      <c r="P127" s="16">
        <f t="shared" si="3"/>
        <v>219</v>
      </c>
      <c r="Q127" s="16">
        <f t="shared" si="4"/>
        <v>2</v>
      </c>
      <c r="R127" s="77">
        <f t="shared" si="5"/>
        <v>109.5</v>
      </c>
    </row>
    <row r="128" spans="1:18" ht="12.75">
      <c r="A128" s="16">
        <v>72</v>
      </c>
      <c r="B128" s="16" t="s">
        <v>209</v>
      </c>
      <c r="C128" s="16" t="s">
        <v>42</v>
      </c>
      <c r="J128" s="16">
        <v>114</v>
      </c>
      <c r="K128" s="16">
        <v>122</v>
      </c>
      <c r="L128" s="16">
        <v>126</v>
      </c>
      <c r="M128" s="16">
        <v>108</v>
      </c>
      <c r="O128" s="16">
        <v>75</v>
      </c>
      <c r="P128" s="16">
        <f t="shared" si="3"/>
        <v>545</v>
      </c>
      <c r="Q128" s="16">
        <f t="shared" si="4"/>
        <v>5</v>
      </c>
      <c r="R128" s="77">
        <f t="shared" si="5"/>
        <v>109</v>
      </c>
    </row>
    <row r="129" spans="1:18" ht="12.75">
      <c r="A129" s="16">
        <v>73</v>
      </c>
      <c r="B129" s="16" t="s">
        <v>68</v>
      </c>
      <c r="C129" s="16" t="s">
        <v>11</v>
      </c>
      <c r="H129" s="16">
        <v>119</v>
      </c>
      <c r="I129" s="16">
        <v>83</v>
      </c>
      <c r="J129" s="16">
        <v>127</v>
      </c>
      <c r="L129" s="16">
        <v>100</v>
      </c>
      <c r="P129" s="16">
        <f t="shared" si="3"/>
        <v>429</v>
      </c>
      <c r="Q129" s="16">
        <f t="shared" si="4"/>
        <v>4</v>
      </c>
      <c r="R129" s="77">
        <f t="shared" si="5"/>
        <v>107.25</v>
      </c>
    </row>
    <row r="130" spans="1:18" ht="12.75">
      <c r="A130" s="16">
        <v>74</v>
      </c>
      <c r="B130" s="16" t="s">
        <v>187</v>
      </c>
      <c r="C130" s="16" t="s">
        <v>41</v>
      </c>
      <c r="D130" s="16">
        <v>101</v>
      </c>
      <c r="E130" s="16">
        <v>104</v>
      </c>
      <c r="F130" s="16">
        <v>100</v>
      </c>
      <c r="H130" s="16">
        <v>98</v>
      </c>
      <c r="I130" s="16">
        <v>117</v>
      </c>
      <c r="J130" s="16">
        <v>93</v>
      </c>
      <c r="K130" s="16">
        <v>141</v>
      </c>
      <c r="L130" s="16">
        <v>79</v>
      </c>
      <c r="N130" s="16">
        <v>115</v>
      </c>
      <c r="O130" s="16">
        <v>117</v>
      </c>
      <c r="P130" s="16">
        <f t="shared" si="3"/>
        <v>1065</v>
      </c>
      <c r="Q130" s="16">
        <f t="shared" si="4"/>
        <v>10</v>
      </c>
      <c r="R130" s="77">
        <f t="shared" si="5"/>
        <v>106.5</v>
      </c>
    </row>
    <row r="131" spans="1:18" ht="12.75">
      <c r="A131" s="16">
        <v>75</v>
      </c>
      <c r="B131" s="16" t="s">
        <v>219</v>
      </c>
      <c r="C131" s="16" t="s">
        <v>100</v>
      </c>
      <c r="J131" s="16">
        <v>105</v>
      </c>
      <c r="K131" s="16">
        <v>102</v>
      </c>
      <c r="L131" s="16">
        <v>108</v>
      </c>
      <c r="M131" s="16">
        <v>92</v>
      </c>
      <c r="N131" s="16">
        <v>126</v>
      </c>
      <c r="O131" s="16">
        <v>104</v>
      </c>
      <c r="P131" s="16">
        <f>SUM(D131:O131)</f>
        <v>637</v>
      </c>
      <c r="Q131" s="16">
        <f>COUNT(D131:O131)</f>
        <v>6</v>
      </c>
      <c r="R131" s="77">
        <f>SUM(P131/Q131)</f>
        <v>106.16666666666667</v>
      </c>
    </row>
    <row r="132" spans="1:18" ht="12.75">
      <c r="A132" s="16">
        <v>76</v>
      </c>
      <c r="B132" s="16" t="s">
        <v>143</v>
      </c>
      <c r="C132" s="16" t="s">
        <v>12</v>
      </c>
      <c r="F132" s="16">
        <v>90</v>
      </c>
      <c r="I132" s="16">
        <v>142</v>
      </c>
      <c r="K132" s="16">
        <v>120</v>
      </c>
      <c r="L132" s="16">
        <v>82</v>
      </c>
      <c r="O132" s="16">
        <v>94</v>
      </c>
      <c r="P132" s="16">
        <f t="shared" si="3"/>
        <v>528</v>
      </c>
      <c r="Q132" s="16">
        <f t="shared" si="4"/>
        <v>5</v>
      </c>
      <c r="R132" s="77">
        <f t="shared" si="5"/>
        <v>105.6</v>
      </c>
    </row>
    <row r="133" spans="1:18" ht="12.75">
      <c r="A133" s="16">
        <v>77</v>
      </c>
      <c r="B133" s="16" t="s">
        <v>201</v>
      </c>
      <c r="C133" s="16" t="s">
        <v>42</v>
      </c>
      <c r="D133" s="16">
        <v>90</v>
      </c>
      <c r="E133" s="16">
        <v>128</v>
      </c>
      <c r="F133" s="16">
        <v>114</v>
      </c>
      <c r="G133" s="16">
        <v>113</v>
      </c>
      <c r="H133" s="16">
        <v>105</v>
      </c>
      <c r="I133" s="16">
        <v>81</v>
      </c>
      <c r="P133" s="16">
        <f t="shared" si="3"/>
        <v>631</v>
      </c>
      <c r="Q133" s="16">
        <f t="shared" si="4"/>
        <v>6</v>
      </c>
      <c r="R133" s="77">
        <f t="shared" si="5"/>
        <v>105.16666666666667</v>
      </c>
    </row>
    <row r="134" spans="1:18" ht="12.75">
      <c r="A134" s="16">
        <v>78</v>
      </c>
      <c r="B134" s="16" t="s">
        <v>65</v>
      </c>
      <c r="C134" s="16" t="s">
        <v>101</v>
      </c>
      <c r="D134" s="16">
        <v>92</v>
      </c>
      <c r="E134" s="16">
        <v>136</v>
      </c>
      <c r="F134" s="16">
        <v>93</v>
      </c>
      <c r="G134" s="16">
        <v>79</v>
      </c>
      <c r="J134" s="16">
        <v>109</v>
      </c>
      <c r="K134" s="16">
        <v>117</v>
      </c>
      <c r="L134" s="16">
        <v>103</v>
      </c>
      <c r="P134" s="16">
        <f t="shared" si="3"/>
        <v>729</v>
      </c>
      <c r="Q134" s="16">
        <f t="shared" si="4"/>
        <v>7</v>
      </c>
      <c r="R134" s="77">
        <f t="shared" si="5"/>
        <v>104.14285714285714</v>
      </c>
    </row>
    <row r="135" spans="1:18" ht="12.75">
      <c r="A135" s="16">
        <v>79</v>
      </c>
      <c r="B135" s="16" t="s">
        <v>114</v>
      </c>
      <c r="C135" s="16" t="s">
        <v>9</v>
      </c>
      <c r="D135" s="16">
        <v>102</v>
      </c>
      <c r="F135" s="16">
        <v>106</v>
      </c>
      <c r="P135" s="16">
        <f t="shared" si="3"/>
        <v>208</v>
      </c>
      <c r="Q135" s="16">
        <f t="shared" si="4"/>
        <v>2</v>
      </c>
      <c r="R135" s="77">
        <f t="shared" si="5"/>
        <v>104</v>
      </c>
    </row>
    <row r="136" spans="1:18" ht="12.75">
      <c r="A136" s="16">
        <v>80</v>
      </c>
      <c r="B136" s="16" t="s">
        <v>106</v>
      </c>
      <c r="C136" s="16" t="s">
        <v>10</v>
      </c>
      <c r="D136" s="16">
        <v>98</v>
      </c>
      <c r="E136" s="16">
        <v>99</v>
      </c>
      <c r="F136" s="16">
        <v>118</v>
      </c>
      <c r="G136" s="16">
        <v>93</v>
      </c>
      <c r="P136" s="16">
        <f aca="true" t="shared" si="6" ref="P136:P145">SUM(D136:O136)</f>
        <v>408</v>
      </c>
      <c r="Q136" s="16">
        <f aca="true" t="shared" si="7" ref="Q136:Q145">COUNT(D136:O136)</f>
        <v>4</v>
      </c>
      <c r="R136" s="77">
        <f aca="true" t="shared" si="8" ref="R136:R145">SUM(P136/Q136)</f>
        <v>102</v>
      </c>
    </row>
    <row r="137" spans="1:18" ht="12.75">
      <c r="A137" s="16">
        <v>81</v>
      </c>
      <c r="B137" s="16" t="s">
        <v>153</v>
      </c>
      <c r="C137" s="16" t="s">
        <v>13</v>
      </c>
      <c r="D137" s="16">
        <v>114</v>
      </c>
      <c r="E137" s="16">
        <v>113</v>
      </c>
      <c r="F137" s="16">
        <v>71</v>
      </c>
      <c r="P137" s="16">
        <f t="shared" si="6"/>
        <v>298</v>
      </c>
      <c r="Q137" s="16">
        <f t="shared" si="7"/>
        <v>3</v>
      </c>
      <c r="R137" s="77">
        <f t="shared" si="8"/>
        <v>99.33333333333333</v>
      </c>
    </row>
    <row r="138" spans="1:18" ht="12.75">
      <c r="A138" s="16">
        <v>82</v>
      </c>
      <c r="B138" s="16" t="s">
        <v>198</v>
      </c>
      <c r="C138" s="16" t="s">
        <v>101</v>
      </c>
      <c r="G138" s="16">
        <v>120</v>
      </c>
      <c r="H138" s="16">
        <v>71</v>
      </c>
      <c r="J138" s="16">
        <v>98</v>
      </c>
      <c r="L138" s="16">
        <v>108</v>
      </c>
      <c r="P138" s="16">
        <f t="shared" si="6"/>
        <v>397</v>
      </c>
      <c r="Q138" s="16">
        <f t="shared" si="7"/>
        <v>4</v>
      </c>
      <c r="R138" s="77">
        <f t="shared" si="8"/>
        <v>99.25</v>
      </c>
    </row>
    <row r="139" spans="1:18" ht="12.75">
      <c r="A139" s="16">
        <v>83</v>
      </c>
      <c r="B139" s="16" t="s">
        <v>125</v>
      </c>
      <c r="C139" s="16" t="s">
        <v>42</v>
      </c>
      <c r="D139" s="16">
        <v>100</v>
      </c>
      <c r="E139" s="16">
        <v>70</v>
      </c>
      <c r="F139" s="16">
        <v>119</v>
      </c>
      <c r="H139" s="16">
        <v>110</v>
      </c>
      <c r="J139" s="16">
        <v>105</v>
      </c>
      <c r="L139" s="16">
        <v>72</v>
      </c>
      <c r="N139" s="16">
        <v>97</v>
      </c>
      <c r="P139" s="16">
        <f t="shared" si="6"/>
        <v>673</v>
      </c>
      <c r="Q139" s="16">
        <f t="shared" si="7"/>
        <v>7</v>
      </c>
      <c r="R139" s="77">
        <f t="shared" si="8"/>
        <v>96.14285714285714</v>
      </c>
    </row>
    <row r="140" spans="1:18" ht="12.75">
      <c r="A140" s="16">
        <v>84</v>
      </c>
      <c r="B140" s="16" t="s">
        <v>205</v>
      </c>
      <c r="C140" s="16" t="s">
        <v>14</v>
      </c>
      <c r="D140" s="16">
        <v>90</v>
      </c>
      <c r="E140" s="16">
        <v>119</v>
      </c>
      <c r="F140" s="16">
        <v>88</v>
      </c>
      <c r="K140" s="16">
        <v>89</v>
      </c>
      <c r="M140" s="16">
        <v>90</v>
      </c>
      <c r="N140" s="16">
        <v>82</v>
      </c>
      <c r="O140" s="16">
        <v>114</v>
      </c>
      <c r="P140" s="16">
        <f t="shared" si="6"/>
        <v>672</v>
      </c>
      <c r="Q140" s="16">
        <f t="shared" si="7"/>
        <v>7</v>
      </c>
      <c r="R140" s="77">
        <f t="shared" si="8"/>
        <v>96</v>
      </c>
    </row>
    <row r="141" spans="1:18" ht="12.75">
      <c r="A141" s="16">
        <v>85</v>
      </c>
      <c r="B141" s="16" t="s">
        <v>170</v>
      </c>
      <c r="C141" s="16" t="s">
        <v>41</v>
      </c>
      <c r="G141" s="16">
        <v>90</v>
      </c>
      <c r="I141" s="16">
        <v>109</v>
      </c>
      <c r="J141" s="16">
        <v>103</v>
      </c>
      <c r="K141" s="16">
        <v>96</v>
      </c>
      <c r="L141" s="16">
        <v>73</v>
      </c>
      <c r="M141" s="16">
        <v>93</v>
      </c>
      <c r="N141" s="16">
        <v>101</v>
      </c>
      <c r="P141" s="16">
        <f t="shared" si="6"/>
        <v>665</v>
      </c>
      <c r="Q141" s="16">
        <f t="shared" si="7"/>
        <v>7</v>
      </c>
      <c r="R141" s="77">
        <f t="shared" si="8"/>
        <v>95</v>
      </c>
    </row>
    <row r="142" spans="1:18" ht="12.75">
      <c r="A142" s="16">
        <v>86</v>
      </c>
      <c r="B142" s="19" t="s">
        <v>186</v>
      </c>
      <c r="C142" s="16" t="s">
        <v>41</v>
      </c>
      <c r="D142" s="16">
        <v>106</v>
      </c>
      <c r="E142" s="16">
        <v>91</v>
      </c>
      <c r="F142" s="16">
        <v>94</v>
      </c>
      <c r="G142" s="16">
        <v>120</v>
      </c>
      <c r="H142" s="16">
        <v>86</v>
      </c>
      <c r="J142" s="16">
        <v>70</v>
      </c>
      <c r="K142" s="16">
        <v>104</v>
      </c>
      <c r="L142" s="16">
        <v>104</v>
      </c>
      <c r="M142" s="16">
        <v>71</v>
      </c>
      <c r="O142" s="16">
        <v>101</v>
      </c>
      <c r="P142" s="16">
        <f t="shared" si="6"/>
        <v>947</v>
      </c>
      <c r="Q142" s="16">
        <f t="shared" si="7"/>
        <v>10</v>
      </c>
      <c r="R142" s="77">
        <f t="shared" si="8"/>
        <v>94.7</v>
      </c>
    </row>
    <row r="143" spans="1:18" ht="12.75">
      <c r="A143" s="16">
        <v>87</v>
      </c>
      <c r="B143" s="16" t="s">
        <v>192</v>
      </c>
      <c r="C143" s="16" t="s">
        <v>100</v>
      </c>
      <c r="D143" s="16">
        <v>101</v>
      </c>
      <c r="E143" s="16">
        <v>69</v>
      </c>
      <c r="F143" s="16">
        <v>93</v>
      </c>
      <c r="G143" s="16">
        <v>98</v>
      </c>
      <c r="I143" s="16">
        <v>93</v>
      </c>
      <c r="J143" s="16">
        <v>89</v>
      </c>
      <c r="L143" s="16">
        <v>106</v>
      </c>
      <c r="P143" s="16">
        <f t="shared" si="6"/>
        <v>649</v>
      </c>
      <c r="Q143" s="16">
        <f t="shared" si="7"/>
        <v>7</v>
      </c>
      <c r="R143" s="77">
        <f t="shared" si="8"/>
        <v>92.71428571428571</v>
      </c>
    </row>
    <row r="144" spans="1:18" ht="12.75">
      <c r="A144" s="16">
        <v>88</v>
      </c>
      <c r="B144" s="16" t="s">
        <v>70</v>
      </c>
      <c r="C144" s="16" t="s">
        <v>11</v>
      </c>
      <c r="E144" s="16">
        <v>87</v>
      </c>
      <c r="P144" s="16">
        <f t="shared" si="6"/>
        <v>87</v>
      </c>
      <c r="Q144" s="16">
        <f t="shared" si="7"/>
        <v>1</v>
      </c>
      <c r="R144" s="77">
        <f t="shared" si="8"/>
        <v>87</v>
      </c>
    </row>
    <row r="145" spans="1:18" ht="12.75">
      <c r="A145" s="16">
        <v>89</v>
      </c>
      <c r="B145" s="16" t="s">
        <v>224</v>
      </c>
      <c r="C145" s="16" t="s">
        <v>100</v>
      </c>
      <c r="M145" s="16">
        <v>47</v>
      </c>
      <c r="N145" s="16">
        <v>81</v>
      </c>
      <c r="O145" s="16">
        <v>74</v>
      </c>
      <c r="P145" s="16">
        <f t="shared" si="6"/>
        <v>202</v>
      </c>
      <c r="Q145" s="16">
        <f t="shared" si="7"/>
        <v>3</v>
      </c>
      <c r="R145" s="77">
        <f t="shared" si="8"/>
        <v>67.33333333333333</v>
      </c>
    </row>
    <row r="148" ht="11.25" customHeight="1"/>
  </sheetData>
  <printOptions/>
  <pageMargins left="0.75" right="0.75" top="1" bottom="1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6">
      <selection activeCell="F36" sqref="F36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11.8515625" style="12" customWidth="1"/>
    <col min="6" max="6" width="6.28125" style="12" customWidth="1"/>
    <col min="7" max="7" width="4.28125" style="12" customWidth="1"/>
    <col min="8" max="8" width="6.140625" style="12" customWidth="1"/>
    <col min="9" max="9" width="4.28125" style="12" customWidth="1"/>
    <col min="10" max="11" width="6.7109375" style="12" customWidth="1"/>
    <col min="12" max="12" width="4.00390625" style="12" customWidth="1"/>
    <col min="13" max="13" width="6.7109375" style="12" customWidth="1"/>
    <col min="14" max="14" width="4.00390625" style="12" customWidth="1"/>
    <col min="15" max="15" width="8.8515625" style="12" bestFit="1" customWidth="1"/>
  </cols>
  <sheetData>
    <row r="1" ht="12.75">
      <c r="B1" s="11" t="s">
        <v>95</v>
      </c>
    </row>
    <row r="3" spans="1:16" ht="25.5" customHeight="1">
      <c r="A3" s="48" t="s">
        <v>0</v>
      </c>
      <c r="B3" s="59" t="s">
        <v>15</v>
      </c>
      <c r="C3" s="58" t="s">
        <v>96</v>
      </c>
      <c r="D3" s="59" t="s">
        <v>226</v>
      </c>
      <c r="E3" s="92" t="s">
        <v>228</v>
      </c>
      <c r="F3" s="107" t="s">
        <v>17</v>
      </c>
      <c r="G3" s="109"/>
      <c r="H3" s="107" t="s">
        <v>18</v>
      </c>
      <c r="I3" s="109"/>
      <c r="J3" s="65" t="s">
        <v>19</v>
      </c>
      <c r="K3" s="107" t="s">
        <v>20</v>
      </c>
      <c r="L3" s="109"/>
      <c r="M3" s="107" t="s">
        <v>237</v>
      </c>
      <c r="N3" s="108"/>
      <c r="O3" s="57" t="s">
        <v>7</v>
      </c>
      <c r="P3" s="59" t="s">
        <v>39</v>
      </c>
    </row>
    <row r="4" spans="1:16" ht="12.75">
      <c r="A4">
        <v>2</v>
      </c>
      <c r="B4" s="4" t="s">
        <v>11</v>
      </c>
      <c r="C4" s="12">
        <v>981</v>
      </c>
      <c r="D4" s="13">
        <v>6</v>
      </c>
      <c r="E4" s="35">
        <v>0</v>
      </c>
      <c r="F4" s="16">
        <v>0</v>
      </c>
      <c r="G4" s="32">
        <v>0</v>
      </c>
      <c r="H4" s="23">
        <v>0</v>
      </c>
      <c r="I4" s="32">
        <v>0</v>
      </c>
      <c r="J4" s="32">
        <v>0</v>
      </c>
      <c r="K4" s="12">
        <v>0</v>
      </c>
      <c r="L4" s="32">
        <v>0</v>
      </c>
      <c r="M4" s="24">
        <v>0</v>
      </c>
      <c r="N4" s="16">
        <v>0</v>
      </c>
      <c r="O4" s="13">
        <f aca="true" t="shared" si="0" ref="O4:O9">SUM(D4:E4)+G4+I4+J4+L4+N4</f>
        <v>6</v>
      </c>
      <c r="P4" s="13">
        <f>C4</f>
        <v>981</v>
      </c>
    </row>
    <row r="5" spans="1:16" ht="12.75">
      <c r="A5">
        <v>3</v>
      </c>
      <c r="B5" s="4" t="s">
        <v>236</v>
      </c>
      <c r="C5" s="12">
        <v>868</v>
      </c>
      <c r="D5" s="13">
        <v>5</v>
      </c>
      <c r="E5" s="13">
        <v>0</v>
      </c>
      <c r="F5" s="16">
        <v>0</v>
      </c>
      <c r="G5" s="32">
        <v>0</v>
      </c>
      <c r="H5" s="23">
        <v>0</v>
      </c>
      <c r="I5" s="32">
        <v>0</v>
      </c>
      <c r="J5" s="32">
        <v>0</v>
      </c>
      <c r="K5" s="12">
        <v>0</v>
      </c>
      <c r="L5" s="32">
        <v>0</v>
      </c>
      <c r="M5" s="24">
        <v>0</v>
      </c>
      <c r="N5" s="16">
        <v>0</v>
      </c>
      <c r="O5" s="13">
        <f t="shared" si="0"/>
        <v>5</v>
      </c>
      <c r="P5" s="13">
        <f>C5</f>
        <v>868</v>
      </c>
    </row>
    <row r="6" spans="1:16" ht="12.75">
      <c r="A6">
        <v>8</v>
      </c>
      <c r="B6" s="4" t="s">
        <v>40</v>
      </c>
      <c r="C6" s="12">
        <v>694</v>
      </c>
      <c r="D6" s="13">
        <v>1</v>
      </c>
      <c r="E6" s="13">
        <v>0</v>
      </c>
      <c r="F6" s="16">
        <v>0</v>
      </c>
      <c r="G6" s="32">
        <v>0</v>
      </c>
      <c r="H6" s="23">
        <v>0</v>
      </c>
      <c r="I6" s="32">
        <v>0</v>
      </c>
      <c r="J6" s="32">
        <v>0</v>
      </c>
      <c r="K6" s="12">
        <v>0</v>
      </c>
      <c r="L6" s="32">
        <v>0</v>
      </c>
      <c r="M6" s="24">
        <v>0</v>
      </c>
      <c r="N6" s="16">
        <v>0</v>
      </c>
      <c r="O6" s="13">
        <f t="shared" si="0"/>
        <v>1</v>
      </c>
      <c r="P6" s="13">
        <f>C6</f>
        <v>694</v>
      </c>
    </row>
    <row r="7" spans="1:16" ht="12.75">
      <c r="A7">
        <v>9</v>
      </c>
      <c r="B7" s="4" t="s">
        <v>8</v>
      </c>
      <c r="C7" s="12">
        <v>728</v>
      </c>
      <c r="D7" s="13">
        <v>2</v>
      </c>
      <c r="E7" s="13">
        <v>0</v>
      </c>
      <c r="F7" s="16">
        <v>0</v>
      </c>
      <c r="G7" s="32">
        <v>0</v>
      </c>
      <c r="H7" s="23">
        <v>0</v>
      </c>
      <c r="I7" s="32">
        <v>0</v>
      </c>
      <c r="J7" s="32">
        <v>0</v>
      </c>
      <c r="K7" s="12">
        <v>0</v>
      </c>
      <c r="L7" s="32">
        <v>0</v>
      </c>
      <c r="M7" s="24">
        <v>0</v>
      </c>
      <c r="N7" s="16">
        <v>0</v>
      </c>
      <c r="O7" s="13">
        <f t="shared" si="0"/>
        <v>2</v>
      </c>
      <c r="P7" s="13">
        <f>C7</f>
        <v>728</v>
      </c>
    </row>
    <row r="8" spans="1:16" s="9" customFormat="1" ht="12.75">
      <c r="A8" s="9">
        <v>10</v>
      </c>
      <c r="B8" s="4" t="s">
        <v>12</v>
      </c>
      <c r="C8" s="12">
        <v>758</v>
      </c>
      <c r="D8" s="13">
        <v>3</v>
      </c>
      <c r="E8" s="13">
        <v>0</v>
      </c>
      <c r="F8" s="16">
        <v>0</v>
      </c>
      <c r="G8" s="32">
        <v>0</v>
      </c>
      <c r="H8" s="23">
        <v>0</v>
      </c>
      <c r="I8" s="32">
        <v>0</v>
      </c>
      <c r="J8" s="32">
        <v>0</v>
      </c>
      <c r="K8" s="12">
        <v>0</v>
      </c>
      <c r="L8" s="32">
        <v>0</v>
      </c>
      <c r="M8" s="24">
        <v>0</v>
      </c>
      <c r="N8" s="16">
        <v>0</v>
      </c>
      <c r="O8" s="13">
        <f t="shared" si="0"/>
        <v>3</v>
      </c>
      <c r="P8" s="13">
        <f>C8</f>
        <v>758</v>
      </c>
    </row>
    <row r="9" spans="1:16" ht="12.75">
      <c r="A9" s="2">
        <v>11</v>
      </c>
      <c r="B9" s="3" t="s">
        <v>13</v>
      </c>
      <c r="C9" s="14">
        <v>809</v>
      </c>
      <c r="D9" s="15">
        <v>4</v>
      </c>
      <c r="E9" s="15">
        <v>0</v>
      </c>
      <c r="F9" s="14">
        <v>0</v>
      </c>
      <c r="G9" s="32">
        <v>0</v>
      </c>
      <c r="H9" s="30">
        <v>0</v>
      </c>
      <c r="I9" s="32">
        <v>0</v>
      </c>
      <c r="J9" s="32">
        <v>0</v>
      </c>
      <c r="K9" s="14">
        <v>0</v>
      </c>
      <c r="L9" s="32">
        <v>0</v>
      </c>
      <c r="M9" s="29">
        <v>0</v>
      </c>
      <c r="N9" s="39">
        <v>0</v>
      </c>
      <c r="O9" s="13">
        <f t="shared" si="0"/>
        <v>4</v>
      </c>
      <c r="P9" s="15">
        <f>C9</f>
        <v>809</v>
      </c>
    </row>
    <row r="10" spans="2:16" ht="12.75">
      <c r="B10" s="27"/>
      <c r="C10" s="19"/>
      <c r="D10" s="16"/>
      <c r="E10" s="16"/>
      <c r="F10" s="16"/>
      <c r="H10" s="16"/>
      <c r="I10" s="16"/>
      <c r="J10" s="16"/>
      <c r="L10" s="16"/>
      <c r="M10" s="16"/>
      <c r="N10" s="16"/>
      <c r="O10" s="52"/>
      <c r="P10" s="53"/>
    </row>
    <row r="11" spans="2:15" ht="12.75">
      <c r="B11" s="9"/>
      <c r="C11" s="19"/>
      <c r="D11" s="16"/>
      <c r="E11" s="16"/>
      <c r="F11" s="16"/>
      <c r="I11" s="16"/>
      <c r="L11" s="16"/>
      <c r="M11" s="16"/>
      <c r="N11" s="16"/>
      <c r="O11" s="16"/>
    </row>
    <row r="12" spans="2:15" ht="12.75">
      <c r="B12" s="9"/>
      <c r="C12" s="19"/>
      <c r="D12" s="16"/>
      <c r="E12" s="16"/>
      <c r="F12" s="16"/>
      <c r="I12" s="16"/>
      <c r="L12" s="16"/>
      <c r="M12" s="16"/>
      <c r="N12" s="16"/>
      <c r="O12" s="16"/>
    </row>
    <row r="13" ht="12.75">
      <c r="B13" s="11" t="s">
        <v>94</v>
      </c>
    </row>
    <row r="15" spans="1:16" ht="25.5">
      <c r="A15" s="50" t="s">
        <v>0</v>
      </c>
      <c r="B15" s="59" t="s">
        <v>15</v>
      </c>
      <c r="C15" s="58" t="s">
        <v>96</v>
      </c>
      <c r="D15" s="59" t="s">
        <v>229</v>
      </c>
      <c r="E15" s="92" t="s">
        <v>228</v>
      </c>
      <c r="F15" s="107" t="s">
        <v>17</v>
      </c>
      <c r="G15" s="109"/>
      <c r="H15" s="107" t="s">
        <v>18</v>
      </c>
      <c r="I15" s="108"/>
      <c r="J15" s="65" t="s">
        <v>19</v>
      </c>
      <c r="K15" s="110" t="s">
        <v>20</v>
      </c>
      <c r="L15" s="109"/>
      <c r="M15" s="107" t="s">
        <v>237</v>
      </c>
      <c r="N15" s="108"/>
      <c r="O15" s="60" t="s">
        <v>7</v>
      </c>
      <c r="P15" s="59" t="s">
        <v>39</v>
      </c>
    </row>
    <row r="16" spans="1:16" ht="12.75">
      <c r="A16">
        <v>2</v>
      </c>
      <c r="B16" s="4" t="s">
        <v>11</v>
      </c>
      <c r="C16" s="12">
        <v>959</v>
      </c>
      <c r="D16" s="13">
        <v>6</v>
      </c>
      <c r="E16" s="35">
        <v>0</v>
      </c>
      <c r="F16" s="16">
        <v>0</v>
      </c>
      <c r="G16" s="32">
        <v>0</v>
      </c>
      <c r="H16" s="23">
        <v>0</v>
      </c>
      <c r="I16" s="22">
        <v>0</v>
      </c>
      <c r="J16" s="32">
        <v>0</v>
      </c>
      <c r="K16" s="12">
        <v>0</v>
      </c>
      <c r="L16" s="30">
        <v>0</v>
      </c>
      <c r="M16" s="24">
        <v>0</v>
      </c>
      <c r="N16" s="16">
        <v>0</v>
      </c>
      <c r="O16" s="24">
        <f aca="true" t="shared" si="1" ref="O16:O21">SUM(D16:E16)+G16+I16+J16+L16+O4+N16</f>
        <v>12</v>
      </c>
      <c r="P16" s="13">
        <f aca="true" t="shared" si="2" ref="P16:P21">C16+P4</f>
        <v>1940</v>
      </c>
    </row>
    <row r="17" spans="1:16" ht="12.75">
      <c r="A17">
        <v>3</v>
      </c>
      <c r="B17" s="4" t="s">
        <v>236</v>
      </c>
      <c r="C17" s="12">
        <v>779</v>
      </c>
      <c r="D17" s="13">
        <v>2</v>
      </c>
      <c r="E17" s="13">
        <v>0</v>
      </c>
      <c r="F17" s="16">
        <v>0</v>
      </c>
      <c r="G17" s="32">
        <v>0</v>
      </c>
      <c r="H17" s="23">
        <v>0</v>
      </c>
      <c r="I17" s="22">
        <v>0</v>
      </c>
      <c r="J17" s="32">
        <v>0</v>
      </c>
      <c r="K17" s="12">
        <v>0</v>
      </c>
      <c r="L17" s="30">
        <v>0</v>
      </c>
      <c r="M17" s="24">
        <v>0</v>
      </c>
      <c r="N17" s="16">
        <v>0</v>
      </c>
      <c r="O17" s="24">
        <f t="shared" si="1"/>
        <v>7</v>
      </c>
      <c r="P17" s="13">
        <f t="shared" si="2"/>
        <v>1647</v>
      </c>
    </row>
    <row r="18" spans="1:16" ht="12.75">
      <c r="A18">
        <v>8</v>
      </c>
      <c r="B18" s="4" t="s">
        <v>40</v>
      </c>
      <c r="C18" s="12">
        <v>900</v>
      </c>
      <c r="D18" s="13">
        <v>5</v>
      </c>
      <c r="E18" s="13">
        <v>0</v>
      </c>
      <c r="F18" s="16">
        <v>0</v>
      </c>
      <c r="G18" s="32">
        <v>0</v>
      </c>
      <c r="H18" s="23">
        <v>0</v>
      </c>
      <c r="I18" s="22">
        <v>0</v>
      </c>
      <c r="J18" s="32">
        <v>0</v>
      </c>
      <c r="K18" s="12">
        <v>0</v>
      </c>
      <c r="L18" s="30">
        <v>0</v>
      </c>
      <c r="M18" s="24">
        <v>0</v>
      </c>
      <c r="N18" s="16">
        <v>0</v>
      </c>
      <c r="O18" s="24">
        <f t="shared" si="1"/>
        <v>6</v>
      </c>
      <c r="P18" s="13">
        <f t="shared" si="2"/>
        <v>1594</v>
      </c>
    </row>
    <row r="19" spans="1:16" ht="12.75">
      <c r="A19">
        <v>9</v>
      </c>
      <c r="B19" s="4" t="s">
        <v>8</v>
      </c>
      <c r="C19" s="12">
        <v>820</v>
      </c>
      <c r="D19" s="13">
        <v>4</v>
      </c>
      <c r="E19" s="13">
        <v>0</v>
      </c>
      <c r="F19" s="16">
        <v>0</v>
      </c>
      <c r="G19" s="32">
        <v>0</v>
      </c>
      <c r="H19" s="23">
        <v>0</v>
      </c>
      <c r="I19" s="22">
        <v>0</v>
      </c>
      <c r="J19" s="32">
        <v>0</v>
      </c>
      <c r="K19" s="12">
        <v>0</v>
      </c>
      <c r="L19" s="30">
        <v>0</v>
      </c>
      <c r="M19" s="24">
        <v>0</v>
      </c>
      <c r="N19" s="16">
        <v>0</v>
      </c>
      <c r="O19" s="24">
        <f t="shared" si="1"/>
        <v>6</v>
      </c>
      <c r="P19" s="13">
        <f t="shared" si="2"/>
        <v>1548</v>
      </c>
    </row>
    <row r="20" spans="1:16" s="9" customFormat="1" ht="12.75">
      <c r="A20" s="9">
        <v>10</v>
      </c>
      <c r="B20" s="4" t="s">
        <v>12</v>
      </c>
      <c r="C20" s="12">
        <v>736</v>
      </c>
      <c r="D20" s="13">
        <v>1</v>
      </c>
      <c r="E20" s="13">
        <v>0</v>
      </c>
      <c r="F20" s="16">
        <v>0</v>
      </c>
      <c r="G20" s="32">
        <v>0</v>
      </c>
      <c r="H20" s="23">
        <v>0</v>
      </c>
      <c r="I20" s="22">
        <v>0</v>
      </c>
      <c r="J20" s="32">
        <v>0</v>
      </c>
      <c r="K20" s="12">
        <v>0</v>
      </c>
      <c r="L20" s="30">
        <v>0</v>
      </c>
      <c r="M20" s="24">
        <v>0</v>
      </c>
      <c r="N20" s="16">
        <v>0</v>
      </c>
      <c r="O20" s="24">
        <f t="shared" si="1"/>
        <v>4</v>
      </c>
      <c r="P20" s="13">
        <f t="shared" si="2"/>
        <v>1494</v>
      </c>
    </row>
    <row r="21" spans="1:16" ht="12.75">
      <c r="A21" s="2">
        <v>11</v>
      </c>
      <c r="B21" s="3" t="s">
        <v>13</v>
      </c>
      <c r="C21" s="14">
        <v>809</v>
      </c>
      <c r="D21" s="13">
        <v>3</v>
      </c>
      <c r="E21" s="15">
        <v>0</v>
      </c>
      <c r="F21" s="14">
        <v>0</v>
      </c>
      <c r="G21" s="32">
        <v>0</v>
      </c>
      <c r="H21" s="28">
        <v>0</v>
      </c>
      <c r="I21" s="25">
        <v>0</v>
      </c>
      <c r="J21" s="32">
        <v>0</v>
      </c>
      <c r="K21" s="14">
        <v>0</v>
      </c>
      <c r="L21" s="30">
        <v>0</v>
      </c>
      <c r="M21" s="29">
        <v>0</v>
      </c>
      <c r="N21" s="39">
        <v>0</v>
      </c>
      <c r="O21" s="24">
        <f t="shared" si="1"/>
        <v>7</v>
      </c>
      <c r="P21" s="15">
        <f t="shared" si="2"/>
        <v>1618</v>
      </c>
    </row>
    <row r="22" spans="1:16" ht="12.75">
      <c r="A22" s="53"/>
      <c r="B22" s="53"/>
      <c r="C22" s="54"/>
      <c r="D22" s="52"/>
      <c r="E22" s="16"/>
      <c r="F22" s="16"/>
      <c r="G22" s="16"/>
      <c r="H22" s="52"/>
      <c r="I22" s="52"/>
      <c r="J22" s="16"/>
      <c r="L22" s="55"/>
      <c r="M22" s="16"/>
      <c r="N22" s="16"/>
      <c r="O22" s="52"/>
      <c r="P22" s="9"/>
    </row>
    <row r="26" ht="12.75">
      <c r="B26" s="11" t="s">
        <v>93</v>
      </c>
    </row>
    <row r="28" spans="1:16" ht="25.5" customHeight="1">
      <c r="A28" s="50" t="s">
        <v>0</v>
      </c>
      <c r="B28" s="59" t="s">
        <v>15</v>
      </c>
      <c r="C28" s="58" t="s">
        <v>96</v>
      </c>
      <c r="D28" s="59" t="s">
        <v>227</v>
      </c>
      <c r="E28" s="92" t="s">
        <v>228</v>
      </c>
      <c r="F28" s="107" t="s">
        <v>17</v>
      </c>
      <c r="G28" s="109"/>
      <c r="H28" s="107" t="s">
        <v>18</v>
      </c>
      <c r="I28" s="109"/>
      <c r="J28" s="57" t="s">
        <v>19</v>
      </c>
      <c r="K28" s="110" t="s">
        <v>20</v>
      </c>
      <c r="L28" s="109"/>
      <c r="M28" s="107" t="s">
        <v>237</v>
      </c>
      <c r="N28" s="108"/>
      <c r="O28" s="60" t="s">
        <v>7</v>
      </c>
      <c r="P28" s="59" t="s">
        <v>39</v>
      </c>
    </row>
    <row r="29" spans="1:17" ht="12.75">
      <c r="A29">
        <v>2</v>
      </c>
      <c r="B29" s="4" t="s">
        <v>11</v>
      </c>
      <c r="C29" s="12">
        <v>893</v>
      </c>
      <c r="D29" s="13">
        <v>6</v>
      </c>
      <c r="E29" s="35">
        <v>6</v>
      </c>
      <c r="F29" s="16">
        <v>183</v>
      </c>
      <c r="G29" s="32">
        <v>0</v>
      </c>
      <c r="H29" s="23">
        <v>210</v>
      </c>
      <c r="I29" s="32">
        <v>1</v>
      </c>
      <c r="J29" s="13">
        <v>1</v>
      </c>
      <c r="K29" s="12">
        <v>981</v>
      </c>
      <c r="L29" s="32">
        <v>1</v>
      </c>
      <c r="M29" s="24">
        <v>414</v>
      </c>
      <c r="N29" s="16">
        <v>1</v>
      </c>
      <c r="O29" s="82">
        <f aca="true" t="shared" si="3" ref="O29:O34">SUM(D29:E29)+G29+I29+J29+L29+O16+N29</f>
        <v>28</v>
      </c>
      <c r="P29" s="24">
        <f aca="true" t="shared" si="4" ref="P29:P34">C29+P16</f>
        <v>2833</v>
      </c>
      <c r="Q29" s="11" t="s">
        <v>238</v>
      </c>
    </row>
    <row r="30" spans="1:17" ht="12.75">
      <c r="A30">
        <v>3</v>
      </c>
      <c r="B30" s="4" t="s">
        <v>236</v>
      </c>
      <c r="C30" s="12">
        <v>777</v>
      </c>
      <c r="D30" s="13">
        <v>1</v>
      </c>
      <c r="E30" s="13">
        <v>5</v>
      </c>
      <c r="F30" s="16">
        <v>184</v>
      </c>
      <c r="G30" s="32">
        <v>0</v>
      </c>
      <c r="H30" s="23">
        <v>139</v>
      </c>
      <c r="I30" s="32">
        <v>0</v>
      </c>
      <c r="J30" s="13">
        <v>0</v>
      </c>
      <c r="K30" s="12">
        <v>868</v>
      </c>
      <c r="L30" s="32">
        <v>0</v>
      </c>
      <c r="M30" s="24">
        <v>299</v>
      </c>
      <c r="N30" s="16">
        <v>0</v>
      </c>
      <c r="O30" s="82">
        <f t="shared" si="3"/>
        <v>13</v>
      </c>
      <c r="P30" s="24">
        <f t="shared" si="4"/>
        <v>2424</v>
      </c>
      <c r="Q30" s="11" t="s">
        <v>240</v>
      </c>
    </row>
    <row r="31" spans="1:17" ht="12.75">
      <c r="A31">
        <v>8</v>
      </c>
      <c r="B31" s="4" t="s">
        <v>40</v>
      </c>
      <c r="C31" s="12">
        <v>816</v>
      </c>
      <c r="D31" s="13">
        <v>3</v>
      </c>
      <c r="E31" s="13">
        <v>3</v>
      </c>
      <c r="F31" s="16">
        <v>182</v>
      </c>
      <c r="G31" s="32">
        <v>0</v>
      </c>
      <c r="H31" s="23">
        <v>169</v>
      </c>
      <c r="I31" s="32">
        <v>0</v>
      </c>
      <c r="J31" s="13">
        <v>0</v>
      </c>
      <c r="K31" s="12">
        <v>900</v>
      </c>
      <c r="L31" s="32">
        <v>0</v>
      </c>
      <c r="M31" s="24">
        <v>313</v>
      </c>
      <c r="N31" s="16">
        <v>0</v>
      </c>
      <c r="O31" s="82">
        <f t="shared" si="3"/>
        <v>12</v>
      </c>
      <c r="P31" s="24">
        <f t="shared" si="4"/>
        <v>2410</v>
      </c>
      <c r="Q31" s="11" t="s">
        <v>241</v>
      </c>
    </row>
    <row r="32" spans="1:17" ht="12.75">
      <c r="A32">
        <v>9</v>
      </c>
      <c r="B32" s="4" t="s">
        <v>8</v>
      </c>
      <c r="C32" s="12">
        <v>865</v>
      </c>
      <c r="D32" s="13">
        <v>5</v>
      </c>
      <c r="E32" s="13">
        <v>4</v>
      </c>
      <c r="F32" s="16">
        <v>176</v>
      </c>
      <c r="G32" s="32">
        <v>0</v>
      </c>
      <c r="H32" s="23">
        <v>146</v>
      </c>
      <c r="I32" s="32">
        <v>0</v>
      </c>
      <c r="J32" s="13">
        <v>0</v>
      </c>
      <c r="K32" s="12">
        <v>865</v>
      </c>
      <c r="L32" s="32">
        <v>0</v>
      </c>
      <c r="M32" s="24">
        <v>359</v>
      </c>
      <c r="N32" s="16">
        <v>0</v>
      </c>
      <c r="O32" s="82">
        <f t="shared" si="3"/>
        <v>15</v>
      </c>
      <c r="P32" s="24">
        <f t="shared" si="4"/>
        <v>2413</v>
      </c>
      <c r="Q32" s="11" t="s">
        <v>239</v>
      </c>
    </row>
    <row r="33" spans="1:17" s="9" customFormat="1" ht="12.75">
      <c r="A33" s="9">
        <v>10</v>
      </c>
      <c r="B33" s="4" t="s">
        <v>12</v>
      </c>
      <c r="C33" s="12">
        <v>830</v>
      </c>
      <c r="D33" s="13">
        <v>4</v>
      </c>
      <c r="E33" s="13">
        <v>1</v>
      </c>
      <c r="F33" s="16">
        <v>198</v>
      </c>
      <c r="G33" s="32">
        <v>0</v>
      </c>
      <c r="H33" s="23">
        <v>132</v>
      </c>
      <c r="I33" s="32">
        <v>0</v>
      </c>
      <c r="J33" s="13">
        <v>0</v>
      </c>
      <c r="K33" s="12">
        <v>830</v>
      </c>
      <c r="L33" s="32">
        <v>0</v>
      </c>
      <c r="M33" s="24">
        <v>394</v>
      </c>
      <c r="N33" s="16">
        <v>0</v>
      </c>
      <c r="O33" s="82">
        <f t="shared" si="3"/>
        <v>9</v>
      </c>
      <c r="P33" s="24">
        <f t="shared" si="4"/>
        <v>2324</v>
      </c>
      <c r="Q33" s="11" t="s">
        <v>242</v>
      </c>
    </row>
    <row r="34" spans="1:17" ht="12.75">
      <c r="A34" s="2">
        <v>11</v>
      </c>
      <c r="B34" s="3" t="s">
        <v>13</v>
      </c>
      <c r="C34" s="14">
        <v>782</v>
      </c>
      <c r="D34" s="15">
        <v>2</v>
      </c>
      <c r="E34" s="15">
        <v>2</v>
      </c>
      <c r="F34" s="14">
        <v>201</v>
      </c>
      <c r="G34" s="32">
        <v>1</v>
      </c>
      <c r="H34" s="30">
        <v>161</v>
      </c>
      <c r="I34" s="32">
        <v>0</v>
      </c>
      <c r="J34" s="15">
        <v>0</v>
      </c>
      <c r="K34" s="14">
        <v>809</v>
      </c>
      <c r="L34" s="32">
        <v>0</v>
      </c>
      <c r="M34" s="29">
        <v>362</v>
      </c>
      <c r="N34" s="39">
        <v>0</v>
      </c>
      <c r="O34" s="82">
        <f t="shared" si="3"/>
        <v>12</v>
      </c>
      <c r="P34" s="24">
        <f t="shared" si="4"/>
        <v>2400</v>
      </c>
      <c r="Q34" s="11" t="s">
        <v>241</v>
      </c>
    </row>
    <row r="35" spans="1:16" ht="12.75">
      <c r="A35" s="53"/>
      <c r="B35" s="53"/>
      <c r="C35" s="54"/>
      <c r="D35" s="52"/>
      <c r="E35" s="16"/>
      <c r="F35" s="16"/>
      <c r="G35" s="52"/>
      <c r="H35" s="16"/>
      <c r="I35" s="55"/>
      <c r="J35" s="52"/>
      <c r="L35" s="55"/>
      <c r="M35" s="16"/>
      <c r="N35" s="16"/>
      <c r="O35" s="52"/>
      <c r="P35" s="53"/>
    </row>
  </sheetData>
  <mergeCells count="12">
    <mergeCell ref="H15:I15"/>
    <mergeCell ref="K15:L15"/>
    <mergeCell ref="M3:N3"/>
    <mergeCell ref="M28:N28"/>
    <mergeCell ref="M15:N15"/>
    <mergeCell ref="F28:G28"/>
    <mergeCell ref="H28:I28"/>
    <mergeCell ref="K28:L28"/>
    <mergeCell ref="F3:G3"/>
    <mergeCell ref="H3:I3"/>
    <mergeCell ref="K3:L3"/>
    <mergeCell ref="F15:G15"/>
  </mergeCells>
  <printOptions/>
  <pageMargins left="0.75" right="0.75" top="1" bottom="1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B9">
      <selection activeCell="Q29" sqref="Q29:Q34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140625" style="12" bestFit="1" customWidth="1"/>
    <col min="4" max="4" width="11.8515625" style="12" bestFit="1" customWidth="1"/>
    <col min="5" max="5" width="11.421875" style="12" bestFit="1" customWidth="1"/>
    <col min="6" max="6" width="6.28125" style="12" customWidth="1"/>
    <col min="7" max="7" width="4.28125" style="12" customWidth="1"/>
    <col min="8" max="8" width="6.140625" style="12" customWidth="1"/>
    <col min="9" max="9" width="4.28125" style="12" customWidth="1"/>
    <col min="10" max="11" width="6.7109375" style="12" customWidth="1"/>
    <col min="12" max="12" width="4.00390625" style="12" customWidth="1"/>
    <col min="13" max="13" width="10.7109375" style="12" customWidth="1"/>
    <col min="14" max="14" width="4.7109375" style="12" customWidth="1"/>
    <col min="15" max="15" width="8.8515625" style="12" bestFit="1" customWidth="1"/>
  </cols>
  <sheetData>
    <row r="1" ht="12.75">
      <c r="B1" s="11" t="s">
        <v>95</v>
      </c>
    </row>
    <row r="3" spans="1:16" ht="25.5">
      <c r="A3" s="48" t="s">
        <v>0</v>
      </c>
      <c r="B3" s="59" t="s">
        <v>15</v>
      </c>
      <c r="C3" s="58" t="s">
        <v>96</v>
      </c>
      <c r="D3" s="59" t="s">
        <v>226</v>
      </c>
      <c r="E3" s="92" t="s">
        <v>228</v>
      </c>
      <c r="F3" s="107" t="s">
        <v>17</v>
      </c>
      <c r="G3" s="108"/>
      <c r="H3" s="107" t="s">
        <v>18</v>
      </c>
      <c r="I3" s="108"/>
      <c r="J3" s="57" t="s">
        <v>19</v>
      </c>
      <c r="K3" s="110" t="s">
        <v>20</v>
      </c>
      <c r="L3" s="108"/>
      <c r="M3" s="107" t="s">
        <v>237</v>
      </c>
      <c r="N3" s="108"/>
      <c r="O3" s="57" t="s">
        <v>7</v>
      </c>
      <c r="P3" s="59" t="s">
        <v>39</v>
      </c>
    </row>
    <row r="4" spans="1:16" ht="12.75">
      <c r="A4">
        <v>2</v>
      </c>
      <c r="B4" s="4" t="s">
        <v>10</v>
      </c>
      <c r="C4" s="12">
        <v>805</v>
      </c>
      <c r="D4" s="13">
        <v>6</v>
      </c>
      <c r="E4" s="66">
        <v>0</v>
      </c>
      <c r="F4" s="16">
        <v>0</v>
      </c>
      <c r="G4" s="32">
        <v>0</v>
      </c>
      <c r="H4" s="23">
        <v>0</v>
      </c>
      <c r="I4" s="32">
        <v>0</v>
      </c>
      <c r="J4" s="32">
        <v>0</v>
      </c>
      <c r="K4" s="12">
        <v>0</v>
      </c>
      <c r="L4" s="32">
        <v>0</v>
      </c>
      <c r="M4" s="13">
        <v>0</v>
      </c>
      <c r="N4" s="13">
        <v>0</v>
      </c>
      <c r="O4" s="13">
        <f aca="true" t="shared" si="0" ref="O4:O9">SUM(D4:E4)+G4+I4+J4+L4+N4</f>
        <v>6</v>
      </c>
      <c r="P4" s="13">
        <f>C4</f>
        <v>805</v>
      </c>
    </row>
    <row r="5" spans="1:16" ht="12.75">
      <c r="A5">
        <v>3</v>
      </c>
      <c r="B5" s="4" t="s">
        <v>38</v>
      </c>
      <c r="C5" s="12">
        <v>754</v>
      </c>
      <c r="D5" s="13">
        <v>4</v>
      </c>
      <c r="E5" s="37">
        <v>0</v>
      </c>
      <c r="F5" s="16">
        <v>0</v>
      </c>
      <c r="G5" s="32">
        <v>0</v>
      </c>
      <c r="H5" s="23">
        <v>0</v>
      </c>
      <c r="I5" s="32">
        <v>0</v>
      </c>
      <c r="J5" s="32">
        <v>0</v>
      </c>
      <c r="K5" s="12">
        <v>0</v>
      </c>
      <c r="L5" s="32">
        <v>0</v>
      </c>
      <c r="M5" s="13">
        <v>0</v>
      </c>
      <c r="N5" s="13">
        <v>0</v>
      </c>
      <c r="O5" s="13">
        <f t="shared" si="0"/>
        <v>4</v>
      </c>
      <c r="P5" s="13">
        <f>C5</f>
        <v>754</v>
      </c>
    </row>
    <row r="6" spans="1:16" ht="12.75">
      <c r="A6">
        <v>8</v>
      </c>
      <c r="B6" s="4" t="s">
        <v>214</v>
      </c>
      <c r="C6" s="12">
        <v>698</v>
      </c>
      <c r="D6" s="13">
        <v>3</v>
      </c>
      <c r="E6" s="37">
        <v>0</v>
      </c>
      <c r="F6" s="16">
        <v>0</v>
      </c>
      <c r="G6" s="32">
        <v>0</v>
      </c>
      <c r="H6" s="23">
        <v>0</v>
      </c>
      <c r="I6" s="32">
        <v>0</v>
      </c>
      <c r="J6" s="32">
        <v>0</v>
      </c>
      <c r="K6" s="12">
        <v>0</v>
      </c>
      <c r="L6" s="32">
        <v>0</v>
      </c>
      <c r="M6" s="13">
        <v>0</v>
      </c>
      <c r="N6" s="13">
        <v>0</v>
      </c>
      <c r="O6" s="13">
        <f t="shared" si="0"/>
        <v>3</v>
      </c>
      <c r="P6" s="13">
        <f>C6</f>
        <v>698</v>
      </c>
    </row>
    <row r="7" spans="1:16" ht="12.75">
      <c r="A7">
        <v>9</v>
      </c>
      <c r="B7" s="4" t="s">
        <v>232</v>
      </c>
      <c r="C7" s="12">
        <v>591</v>
      </c>
      <c r="D7" s="13">
        <v>1</v>
      </c>
      <c r="E7" s="37">
        <v>0</v>
      </c>
      <c r="F7" s="16">
        <v>0</v>
      </c>
      <c r="G7" s="32">
        <v>0</v>
      </c>
      <c r="H7" s="23">
        <v>0</v>
      </c>
      <c r="I7" s="32">
        <v>0</v>
      </c>
      <c r="J7" s="32">
        <v>0</v>
      </c>
      <c r="K7" s="12">
        <v>0</v>
      </c>
      <c r="L7" s="32">
        <v>0</v>
      </c>
      <c r="M7" s="13">
        <v>0</v>
      </c>
      <c r="N7" s="13">
        <v>0</v>
      </c>
      <c r="O7" s="13">
        <f t="shared" si="0"/>
        <v>1</v>
      </c>
      <c r="P7" s="13">
        <f>C7</f>
        <v>591</v>
      </c>
    </row>
    <row r="8" spans="1:16" s="9" customFormat="1" ht="12.75">
      <c r="A8" s="9">
        <v>10</v>
      </c>
      <c r="B8" s="4" t="s">
        <v>14</v>
      </c>
      <c r="C8" s="12">
        <v>756</v>
      </c>
      <c r="D8" s="13">
        <v>5</v>
      </c>
      <c r="E8" s="37">
        <v>0</v>
      </c>
      <c r="F8" s="16">
        <v>0</v>
      </c>
      <c r="G8" s="32">
        <v>0</v>
      </c>
      <c r="H8" s="23">
        <v>0</v>
      </c>
      <c r="I8" s="32">
        <v>0</v>
      </c>
      <c r="J8" s="32">
        <v>0</v>
      </c>
      <c r="K8" s="12">
        <v>0</v>
      </c>
      <c r="L8" s="32">
        <v>0</v>
      </c>
      <c r="M8" s="13">
        <v>0</v>
      </c>
      <c r="N8" s="13">
        <v>0</v>
      </c>
      <c r="O8" s="13">
        <f t="shared" si="0"/>
        <v>5</v>
      </c>
      <c r="P8" s="13">
        <f>C8</f>
        <v>756</v>
      </c>
    </row>
    <row r="9" spans="1:16" ht="12.75">
      <c r="A9" s="2">
        <v>11</v>
      </c>
      <c r="B9" s="3" t="s">
        <v>101</v>
      </c>
      <c r="C9" s="14">
        <v>658</v>
      </c>
      <c r="D9" s="15">
        <v>2</v>
      </c>
      <c r="E9" s="39">
        <v>0</v>
      </c>
      <c r="F9" s="14">
        <v>0</v>
      </c>
      <c r="G9" s="32">
        <v>0</v>
      </c>
      <c r="H9" s="30">
        <v>0</v>
      </c>
      <c r="I9" s="32">
        <v>0</v>
      </c>
      <c r="J9" s="32">
        <v>0</v>
      </c>
      <c r="K9" s="14">
        <v>0</v>
      </c>
      <c r="L9" s="32">
        <v>0</v>
      </c>
      <c r="M9" s="15">
        <v>0</v>
      </c>
      <c r="N9" s="15">
        <v>0</v>
      </c>
      <c r="O9" s="13">
        <f t="shared" si="0"/>
        <v>2</v>
      </c>
      <c r="P9" s="13">
        <f>C9</f>
        <v>658</v>
      </c>
    </row>
    <row r="10" spans="2:16" ht="12.75">
      <c r="B10" s="27"/>
      <c r="C10" s="19"/>
      <c r="D10" s="16"/>
      <c r="E10" s="16"/>
      <c r="F10" s="16"/>
      <c r="H10" s="16"/>
      <c r="I10" s="16"/>
      <c r="J10" s="16"/>
      <c r="L10" s="16"/>
      <c r="M10" s="16"/>
      <c r="N10" s="16"/>
      <c r="O10" s="52"/>
      <c r="P10" s="53"/>
    </row>
    <row r="11" spans="2:15" ht="12.75">
      <c r="B11" s="9"/>
      <c r="C11" s="19"/>
      <c r="D11" s="16"/>
      <c r="E11" s="16"/>
      <c r="F11" s="16"/>
      <c r="I11" s="16"/>
      <c r="L11" s="16"/>
      <c r="M11" s="16"/>
      <c r="N11" s="16"/>
      <c r="O11" s="16"/>
    </row>
    <row r="12" spans="2:15" ht="12.75">
      <c r="B12" s="9"/>
      <c r="C12" s="19"/>
      <c r="D12" s="16"/>
      <c r="E12" s="16"/>
      <c r="F12" s="16"/>
      <c r="I12" s="16"/>
      <c r="L12" s="16"/>
      <c r="M12" s="16"/>
      <c r="N12" s="16"/>
      <c r="O12" s="16"/>
    </row>
    <row r="13" ht="12.75">
      <c r="B13" s="11" t="s">
        <v>94</v>
      </c>
    </row>
    <row r="15" spans="1:16" ht="25.5">
      <c r="A15" s="50" t="s">
        <v>0</v>
      </c>
      <c r="B15" s="59" t="s">
        <v>15</v>
      </c>
      <c r="C15" s="58" t="s">
        <v>96</v>
      </c>
      <c r="D15" s="59" t="s">
        <v>229</v>
      </c>
      <c r="E15" s="92" t="s">
        <v>228</v>
      </c>
      <c r="F15" s="107" t="s">
        <v>17</v>
      </c>
      <c r="G15" s="108"/>
      <c r="H15" s="107" t="s">
        <v>18</v>
      </c>
      <c r="I15" s="108"/>
      <c r="J15" s="57" t="s">
        <v>19</v>
      </c>
      <c r="K15" s="110" t="s">
        <v>20</v>
      </c>
      <c r="L15" s="108"/>
      <c r="M15" s="111" t="s">
        <v>237</v>
      </c>
      <c r="N15" s="112"/>
      <c r="O15" s="60" t="s">
        <v>7</v>
      </c>
      <c r="P15" s="59" t="s">
        <v>39</v>
      </c>
    </row>
    <row r="16" spans="1:16" ht="12.75">
      <c r="A16">
        <v>2</v>
      </c>
      <c r="B16" s="4" t="s">
        <v>10</v>
      </c>
      <c r="C16" s="12">
        <v>794</v>
      </c>
      <c r="D16" s="13">
        <v>6</v>
      </c>
      <c r="E16" s="35">
        <v>0</v>
      </c>
      <c r="F16" s="16">
        <v>0</v>
      </c>
      <c r="G16" s="32">
        <v>0</v>
      </c>
      <c r="H16" s="23">
        <v>0</v>
      </c>
      <c r="I16" s="32">
        <v>0</v>
      </c>
      <c r="J16" s="32">
        <v>0</v>
      </c>
      <c r="K16" s="12">
        <v>0</v>
      </c>
      <c r="L16" s="32">
        <v>0</v>
      </c>
      <c r="M16" s="13">
        <v>0</v>
      </c>
      <c r="N16" s="13">
        <v>0</v>
      </c>
      <c r="O16" s="13">
        <f aca="true" t="shared" si="1" ref="O16:O21">SUM(D16:E16)+G16+I16+J16+L16+O4+N16</f>
        <v>12</v>
      </c>
      <c r="P16" s="13">
        <f aca="true" t="shared" si="2" ref="P16:P21">C16+P4</f>
        <v>1599</v>
      </c>
    </row>
    <row r="17" spans="1:16" ht="12.75">
      <c r="A17">
        <v>3</v>
      </c>
      <c r="B17" s="4" t="s">
        <v>38</v>
      </c>
      <c r="C17" s="12">
        <v>633</v>
      </c>
      <c r="D17" s="13">
        <v>1</v>
      </c>
      <c r="E17" s="13">
        <v>0</v>
      </c>
      <c r="F17" s="16">
        <v>0</v>
      </c>
      <c r="G17" s="32">
        <v>0</v>
      </c>
      <c r="H17" s="23">
        <v>0</v>
      </c>
      <c r="I17" s="32">
        <v>0</v>
      </c>
      <c r="J17" s="32">
        <v>0</v>
      </c>
      <c r="K17" s="12">
        <v>0</v>
      </c>
      <c r="L17" s="32">
        <v>0</v>
      </c>
      <c r="M17" s="13">
        <v>0</v>
      </c>
      <c r="N17" s="13">
        <v>0</v>
      </c>
      <c r="O17" s="13">
        <f t="shared" si="1"/>
        <v>5</v>
      </c>
      <c r="P17" s="13">
        <f t="shared" si="2"/>
        <v>1387</v>
      </c>
    </row>
    <row r="18" spans="1:16" ht="12.75">
      <c r="A18">
        <v>8</v>
      </c>
      <c r="B18" s="4" t="s">
        <v>214</v>
      </c>
      <c r="C18" s="12">
        <v>709</v>
      </c>
      <c r="D18" s="13">
        <v>3</v>
      </c>
      <c r="E18" s="13">
        <v>0</v>
      </c>
      <c r="F18" s="16">
        <v>0</v>
      </c>
      <c r="G18" s="32">
        <v>0</v>
      </c>
      <c r="H18" s="23">
        <v>0</v>
      </c>
      <c r="I18" s="32">
        <v>0</v>
      </c>
      <c r="J18" s="32">
        <v>0</v>
      </c>
      <c r="K18" s="12">
        <v>0</v>
      </c>
      <c r="L18" s="32">
        <v>0</v>
      </c>
      <c r="M18" s="13">
        <v>0</v>
      </c>
      <c r="N18" s="13">
        <v>0</v>
      </c>
      <c r="O18" s="13">
        <f t="shared" si="1"/>
        <v>6</v>
      </c>
      <c r="P18" s="13">
        <f t="shared" si="2"/>
        <v>1407</v>
      </c>
    </row>
    <row r="19" spans="1:16" ht="12.75">
      <c r="A19">
        <v>9</v>
      </c>
      <c r="B19" s="4" t="s">
        <v>233</v>
      </c>
      <c r="C19" s="12">
        <v>738</v>
      </c>
      <c r="D19" s="13">
        <v>4</v>
      </c>
      <c r="E19" s="13">
        <v>0</v>
      </c>
      <c r="F19" s="16">
        <v>0</v>
      </c>
      <c r="G19" s="32">
        <v>0</v>
      </c>
      <c r="H19" s="23">
        <v>0</v>
      </c>
      <c r="I19" s="32">
        <v>0</v>
      </c>
      <c r="J19" s="32">
        <v>0</v>
      </c>
      <c r="K19" s="12">
        <v>0</v>
      </c>
      <c r="L19" s="32">
        <v>0</v>
      </c>
      <c r="M19" s="13">
        <v>0</v>
      </c>
      <c r="N19" s="13">
        <v>0</v>
      </c>
      <c r="O19" s="13">
        <f t="shared" si="1"/>
        <v>5</v>
      </c>
      <c r="P19" s="13">
        <f t="shared" si="2"/>
        <v>1329</v>
      </c>
    </row>
    <row r="20" spans="1:16" s="9" customFormat="1" ht="12.75">
      <c r="A20" s="9">
        <v>10</v>
      </c>
      <c r="B20" s="4" t="s">
        <v>14</v>
      </c>
      <c r="C20" s="12">
        <v>641</v>
      </c>
      <c r="D20" s="13">
        <v>2</v>
      </c>
      <c r="E20" s="13">
        <v>0</v>
      </c>
      <c r="F20" s="16">
        <v>0</v>
      </c>
      <c r="G20" s="32">
        <v>0</v>
      </c>
      <c r="H20" s="23">
        <v>0</v>
      </c>
      <c r="I20" s="32">
        <v>0</v>
      </c>
      <c r="J20" s="32">
        <v>0</v>
      </c>
      <c r="K20" s="12">
        <v>0</v>
      </c>
      <c r="L20" s="32">
        <v>0</v>
      </c>
      <c r="M20" s="13">
        <v>0</v>
      </c>
      <c r="N20" s="13">
        <v>0</v>
      </c>
      <c r="O20" s="13">
        <f t="shared" si="1"/>
        <v>7</v>
      </c>
      <c r="P20" s="13">
        <f t="shared" si="2"/>
        <v>1397</v>
      </c>
    </row>
    <row r="21" spans="1:16" ht="12.75">
      <c r="A21" s="2">
        <v>11</v>
      </c>
      <c r="B21" s="3" t="s">
        <v>101</v>
      </c>
      <c r="C21" s="14">
        <v>783</v>
      </c>
      <c r="D21" s="15">
        <v>5</v>
      </c>
      <c r="E21" s="15">
        <v>0</v>
      </c>
      <c r="F21" s="14">
        <v>0</v>
      </c>
      <c r="G21" s="32">
        <v>0</v>
      </c>
      <c r="H21" s="30">
        <v>0</v>
      </c>
      <c r="I21" s="32">
        <v>0</v>
      </c>
      <c r="J21" s="32">
        <v>0</v>
      </c>
      <c r="K21" s="14">
        <v>0</v>
      </c>
      <c r="L21" s="32">
        <v>0</v>
      </c>
      <c r="M21" s="15">
        <v>0</v>
      </c>
      <c r="N21" s="15">
        <v>0</v>
      </c>
      <c r="O21" s="13">
        <f t="shared" si="1"/>
        <v>7</v>
      </c>
      <c r="P21" s="13">
        <f t="shared" si="2"/>
        <v>1441</v>
      </c>
    </row>
    <row r="22" spans="1:16" ht="12.75">
      <c r="A22" s="53"/>
      <c r="B22" s="53"/>
      <c r="C22" s="54"/>
      <c r="D22" s="52"/>
      <c r="E22" s="16"/>
      <c r="F22" s="16"/>
      <c r="G22" s="52"/>
      <c r="H22" s="16"/>
      <c r="I22" s="22"/>
      <c r="J22" s="52"/>
      <c r="L22" s="55"/>
      <c r="M22" s="16"/>
      <c r="N22" s="16"/>
      <c r="O22" s="52"/>
      <c r="P22" s="53"/>
    </row>
    <row r="26" ht="12.75">
      <c r="B26" s="11" t="s">
        <v>93</v>
      </c>
    </row>
    <row r="28" spans="1:16" ht="25.5">
      <c r="A28" s="50" t="s">
        <v>0</v>
      </c>
      <c r="B28" s="59" t="s">
        <v>15</v>
      </c>
      <c r="C28" s="58" t="s">
        <v>96</v>
      </c>
      <c r="D28" s="59" t="s">
        <v>227</v>
      </c>
      <c r="E28" s="92" t="s">
        <v>228</v>
      </c>
      <c r="F28" s="107" t="s">
        <v>17</v>
      </c>
      <c r="G28" s="108"/>
      <c r="H28" s="107" t="s">
        <v>18</v>
      </c>
      <c r="I28" s="108"/>
      <c r="J28" s="57" t="s">
        <v>19</v>
      </c>
      <c r="K28" s="110" t="s">
        <v>20</v>
      </c>
      <c r="L28" s="108"/>
      <c r="M28" s="107" t="s">
        <v>237</v>
      </c>
      <c r="N28" s="108"/>
      <c r="O28" s="60" t="s">
        <v>7</v>
      </c>
      <c r="P28" s="59" t="s">
        <v>39</v>
      </c>
    </row>
    <row r="29" spans="1:17" ht="12.75">
      <c r="A29">
        <v>2</v>
      </c>
      <c r="B29" s="4" t="s">
        <v>10</v>
      </c>
      <c r="C29" s="12">
        <v>780</v>
      </c>
      <c r="D29" s="13">
        <v>6</v>
      </c>
      <c r="E29" s="35">
        <v>6</v>
      </c>
      <c r="F29" s="16">
        <v>184</v>
      </c>
      <c r="G29" s="32">
        <v>1</v>
      </c>
      <c r="H29" s="23">
        <v>176</v>
      </c>
      <c r="I29" s="21">
        <v>1</v>
      </c>
      <c r="J29" s="32">
        <v>0</v>
      </c>
      <c r="K29" s="12">
        <v>805</v>
      </c>
      <c r="L29" s="32">
        <v>1</v>
      </c>
      <c r="M29" s="13">
        <v>338</v>
      </c>
      <c r="N29" s="13">
        <v>0</v>
      </c>
      <c r="O29" s="82">
        <f aca="true" t="shared" si="3" ref="O29:O34">SUM(D29:E29)+G29+I29+J29+L29+O16+N29</f>
        <v>27</v>
      </c>
      <c r="P29" s="79">
        <f aca="true" t="shared" si="4" ref="P29:P34">C29+P16</f>
        <v>2379</v>
      </c>
      <c r="Q29" s="11" t="s">
        <v>238</v>
      </c>
    </row>
    <row r="30" spans="1:17" ht="12.75">
      <c r="A30">
        <v>3</v>
      </c>
      <c r="B30" s="4" t="s">
        <v>38</v>
      </c>
      <c r="C30" s="12">
        <v>666</v>
      </c>
      <c r="D30" s="13">
        <v>1</v>
      </c>
      <c r="E30" s="13">
        <v>1</v>
      </c>
      <c r="F30" s="16">
        <v>159</v>
      </c>
      <c r="G30" s="32">
        <v>0</v>
      </c>
      <c r="H30" s="23">
        <v>151</v>
      </c>
      <c r="I30" s="21">
        <v>0</v>
      </c>
      <c r="J30" s="32">
        <v>0</v>
      </c>
      <c r="K30" s="12">
        <v>754</v>
      </c>
      <c r="L30" s="32">
        <v>0</v>
      </c>
      <c r="M30" s="13">
        <v>339</v>
      </c>
      <c r="N30" s="13">
        <v>1</v>
      </c>
      <c r="O30" s="82">
        <f t="shared" si="3"/>
        <v>8</v>
      </c>
      <c r="P30" s="79">
        <f t="shared" si="4"/>
        <v>2053</v>
      </c>
      <c r="Q30" s="11" t="s">
        <v>242</v>
      </c>
    </row>
    <row r="31" spans="1:17" ht="12.75">
      <c r="A31">
        <v>8</v>
      </c>
      <c r="B31" s="4" t="s">
        <v>214</v>
      </c>
      <c r="C31" s="12">
        <v>670</v>
      </c>
      <c r="D31" s="13">
        <v>2</v>
      </c>
      <c r="E31" s="13">
        <v>3</v>
      </c>
      <c r="F31" s="16">
        <v>178</v>
      </c>
      <c r="G31" s="32">
        <v>0</v>
      </c>
      <c r="H31" s="23">
        <v>121</v>
      </c>
      <c r="I31" s="21">
        <v>0</v>
      </c>
      <c r="J31" s="32">
        <v>1</v>
      </c>
      <c r="K31" s="12">
        <v>709</v>
      </c>
      <c r="L31" s="32">
        <v>0</v>
      </c>
      <c r="M31" s="13">
        <v>324</v>
      </c>
      <c r="N31" s="13">
        <v>0</v>
      </c>
      <c r="O31" s="82">
        <f t="shared" si="3"/>
        <v>12</v>
      </c>
      <c r="P31" s="79">
        <f t="shared" si="4"/>
        <v>2077</v>
      </c>
      <c r="Q31" s="11" t="s">
        <v>241</v>
      </c>
    </row>
    <row r="32" spans="1:17" ht="12.75">
      <c r="A32">
        <v>9</v>
      </c>
      <c r="B32" s="4" t="s">
        <v>233</v>
      </c>
      <c r="C32" s="12">
        <v>730</v>
      </c>
      <c r="D32" s="13">
        <v>4</v>
      </c>
      <c r="E32" s="13">
        <v>2</v>
      </c>
      <c r="F32" s="16">
        <v>173</v>
      </c>
      <c r="G32" s="32">
        <v>0</v>
      </c>
      <c r="H32" s="23"/>
      <c r="I32" s="21">
        <v>0</v>
      </c>
      <c r="J32" s="32">
        <v>0</v>
      </c>
      <c r="K32" s="12">
        <v>738</v>
      </c>
      <c r="L32" s="32">
        <v>0</v>
      </c>
      <c r="M32" s="13">
        <v>202</v>
      </c>
      <c r="N32" s="13">
        <v>0</v>
      </c>
      <c r="O32" s="82">
        <f t="shared" si="3"/>
        <v>11</v>
      </c>
      <c r="P32" s="79">
        <f t="shared" si="4"/>
        <v>2059</v>
      </c>
      <c r="Q32" s="11" t="s">
        <v>243</v>
      </c>
    </row>
    <row r="33" spans="1:17" s="9" customFormat="1" ht="12.75">
      <c r="A33" s="9">
        <v>10</v>
      </c>
      <c r="B33" s="4" t="s">
        <v>14</v>
      </c>
      <c r="C33" s="12">
        <v>684</v>
      </c>
      <c r="D33" s="13">
        <v>3</v>
      </c>
      <c r="E33" s="13">
        <v>4</v>
      </c>
      <c r="F33" s="16">
        <v>177</v>
      </c>
      <c r="G33" s="32">
        <v>0</v>
      </c>
      <c r="H33" s="23">
        <v>145</v>
      </c>
      <c r="I33" s="21">
        <v>0</v>
      </c>
      <c r="J33" s="32">
        <v>1</v>
      </c>
      <c r="K33" s="12">
        <v>756</v>
      </c>
      <c r="L33" s="32">
        <v>0</v>
      </c>
      <c r="M33" s="13">
        <v>286</v>
      </c>
      <c r="N33" s="13">
        <v>0</v>
      </c>
      <c r="O33" s="82">
        <f t="shared" si="3"/>
        <v>15</v>
      </c>
      <c r="P33" s="79">
        <f t="shared" si="4"/>
        <v>2081</v>
      </c>
      <c r="Q33" s="11" t="s">
        <v>240</v>
      </c>
    </row>
    <row r="34" spans="1:17" ht="12.75">
      <c r="A34" s="2">
        <v>11</v>
      </c>
      <c r="B34" s="3" t="s">
        <v>101</v>
      </c>
      <c r="C34" s="14">
        <v>731</v>
      </c>
      <c r="D34" s="15">
        <v>5</v>
      </c>
      <c r="E34" s="15">
        <v>5</v>
      </c>
      <c r="F34" s="14">
        <v>184</v>
      </c>
      <c r="G34" s="32">
        <v>1</v>
      </c>
      <c r="H34" s="28">
        <v>125</v>
      </c>
      <c r="I34" s="26">
        <v>0</v>
      </c>
      <c r="J34" s="32">
        <v>0</v>
      </c>
      <c r="K34" s="14">
        <v>783</v>
      </c>
      <c r="L34" s="32">
        <v>0</v>
      </c>
      <c r="M34" s="15">
        <v>262</v>
      </c>
      <c r="N34" s="15">
        <v>0</v>
      </c>
      <c r="O34" s="82">
        <f t="shared" si="3"/>
        <v>18</v>
      </c>
      <c r="P34" s="79">
        <f t="shared" si="4"/>
        <v>2172</v>
      </c>
      <c r="Q34" s="11" t="s">
        <v>239</v>
      </c>
    </row>
    <row r="35" spans="1:16" ht="12.75">
      <c r="A35" s="53"/>
      <c r="B35" s="53"/>
      <c r="C35" s="54"/>
      <c r="D35" s="52"/>
      <c r="E35" s="16"/>
      <c r="F35" s="16"/>
      <c r="G35" s="52"/>
      <c r="H35" s="16"/>
      <c r="I35" s="22"/>
      <c r="J35" s="52"/>
      <c r="L35" s="55"/>
      <c r="M35" s="16"/>
      <c r="N35" s="16"/>
      <c r="O35" s="52"/>
      <c r="P35" s="53"/>
    </row>
  </sheetData>
  <mergeCells count="12">
    <mergeCell ref="H15:I15"/>
    <mergeCell ref="K15:L15"/>
    <mergeCell ref="M15:N15"/>
    <mergeCell ref="M28:N28"/>
    <mergeCell ref="M3:N3"/>
    <mergeCell ref="F28:G28"/>
    <mergeCell ref="H28:I28"/>
    <mergeCell ref="K28:L28"/>
    <mergeCell ref="F3:G3"/>
    <mergeCell ref="H3:I3"/>
    <mergeCell ref="K3:L3"/>
    <mergeCell ref="F15:G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2">
      <selection activeCell="G44" sqref="G44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7" t="s">
        <v>150</v>
      </c>
      <c r="C7">
        <v>115</v>
      </c>
      <c r="D7" s="4">
        <v>10</v>
      </c>
      <c r="E7">
        <f aca="true" t="shared" si="0" ref="E7:E16">SUM(C7:D7)</f>
        <v>125</v>
      </c>
      <c r="F7" s="4">
        <v>94</v>
      </c>
      <c r="G7" s="69">
        <v>10</v>
      </c>
      <c r="H7" s="4">
        <f aca="true" t="shared" si="1" ref="H7:H16">SUM(F7:G7)</f>
        <v>104</v>
      </c>
      <c r="I7" s="10">
        <v>129</v>
      </c>
      <c r="J7" s="4">
        <v>10</v>
      </c>
      <c r="K7">
        <f aca="true" t="shared" si="2" ref="K7:K16">SUM(I7:J7)</f>
        <v>139</v>
      </c>
      <c r="L7" s="4">
        <f aca="true" t="shared" si="3" ref="L7:L16">SUM(K7,H7,E7)</f>
        <v>368</v>
      </c>
    </row>
    <row r="8" spans="1:12" ht="12.75">
      <c r="A8">
        <v>2</v>
      </c>
      <c r="B8" s="37" t="s">
        <v>151</v>
      </c>
      <c r="C8">
        <v>119</v>
      </c>
      <c r="D8" s="4">
        <v>10</v>
      </c>
      <c r="E8">
        <f t="shared" si="0"/>
        <v>129</v>
      </c>
      <c r="F8" s="4">
        <v>136</v>
      </c>
      <c r="G8" s="10">
        <v>10</v>
      </c>
      <c r="H8" s="4">
        <f t="shared" si="1"/>
        <v>146</v>
      </c>
      <c r="I8" s="10">
        <v>136</v>
      </c>
      <c r="J8" s="4">
        <v>10</v>
      </c>
      <c r="K8">
        <f t="shared" si="2"/>
        <v>146</v>
      </c>
      <c r="L8" s="4">
        <f t="shared" si="3"/>
        <v>421</v>
      </c>
    </row>
    <row r="9" spans="1:12" ht="12.75">
      <c r="A9">
        <v>3</v>
      </c>
      <c r="B9" s="37" t="s">
        <v>152</v>
      </c>
      <c r="C9">
        <v>153</v>
      </c>
      <c r="D9" s="4"/>
      <c r="E9">
        <f t="shared" si="0"/>
        <v>153</v>
      </c>
      <c r="F9" s="4">
        <v>178</v>
      </c>
      <c r="H9" s="4">
        <f t="shared" si="1"/>
        <v>178</v>
      </c>
      <c r="I9">
        <v>166</v>
      </c>
      <c r="J9" s="4"/>
      <c r="K9">
        <f t="shared" si="2"/>
        <v>166</v>
      </c>
      <c r="L9" s="4">
        <f t="shared" si="3"/>
        <v>497</v>
      </c>
    </row>
    <row r="10" spans="1:12" ht="12.75">
      <c r="A10">
        <v>4</v>
      </c>
      <c r="B10" s="37" t="s">
        <v>153</v>
      </c>
      <c r="C10">
        <v>114</v>
      </c>
      <c r="D10" s="4"/>
      <c r="E10">
        <f t="shared" si="0"/>
        <v>114</v>
      </c>
      <c r="F10" s="4">
        <v>113</v>
      </c>
      <c r="G10" s="40"/>
      <c r="H10" s="4">
        <f t="shared" si="1"/>
        <v>113</v>
      </c>
      <c r="I10">
        <v>71</v>
      </c>
      <c r="J10" s="4"/>
      <c r="K10">
        <f t="shared" si="2"/>
        <v>71</v>
      </c>
      <c r="L10" s="4">
        <f t="shared" si="3"/>
        <v>298</v>
      </c>
    </row>
    <row r="11" spans="1:12" ht="12.75">
      <c r="A11">
        <v>5</v>
      </c>
      <c r="B11" s="37" t="s">
        <v>154</v>
      </c>
      <c r="D11" s="4"/>
      <c r="E11">
        <f t="shared" si="0"/>
        <v>0</v>
      </c>
      <c r="F11" s="4">
        <v>134</v>
      </c>
      <c r="G11" s="40"/>
      <c r="H11" s="4">
        <f t="shared" si="1"/>
        <v>134</v>
      </c>
      <c r="I11" s="40">
        <v>108</v>
      </c>
      <c r="J11" s="4"/>
      <c r="K11">
        <f t="shared" si="2"/>
        <v>108</v>
      </c>
      <c r="L11" s="4">
        <f t="shared" si="3"/>
        <v>242</v>
      </c>
    </row>
    <row r="12" spans="1:12" ht="12.75">
      <c r="A12">
        <v>6</v>
      </c>
      <c r="B12" s="37" t="s">
        <v>155</v>
      </c>
      <c r="C12">
        <v>90</v>
      </c>
      <c r="D12" s="4"/>
      <c r="E12">
        <f t="shared" si="0"/>
        <v>90</v>
      </c>
      <c r="F12" s="4"/>
      <c r="H12" s="4">
        <f t="shared" si="1"/>
        <v>0</v>
      </c>
      <c r="I12" s="40">
        <v>110</v>
      </c>
      <c r="J12" s="4"/>
      <c r="K12">
        <f t="shared" si="2"/>
        <v>110</v>
      </c>
      <c r="L12" s="4">
        <f t="shared" si="3"/>
        <v>200</v>
      </c>
    </row>
    <row r="13" spans="1:12" ht="12.75">
      <c r="A13">
        <v>7</v>
      </c>
      <c r="B13" s="37" t="s">
        <v>156</v>
      </c>
      <c r="C13">
        <v>161</v>
      </c>
      <c r="D13" s="4"/>
      <c r="E13">
        <f t="shared" si="0"/>
        <v>161</v>
      </c>
      <c r="F13" s="4">
        <v>127</v>
      </c>
      <c r="G13" s="4"/>
      <c r="H13" s="4">
        <f t="shared" si="1"/>
        <v>127</v>
      </c>
      <c r="I13" s="4"/>
      <c r="J13" s="4"/>
      <c r="K13">
        <f t="shared" si="2"/>
        <v>0</v>
      </c>
      <c r="L13" s="4">
        <f t="shared" si="3"/>
        <v>288</v>
      </c>
    </row>
    <row r="14" spans="1:12" ht="12.75">
      <c r="A14">
        <v>8</v>
      </c>
      <c r="B14" s="13"/>
      <c r="D14" s="4"/>
      <c r="E14">
        <f t="shared" si="0"/>
        <v>0</v>
      </c>
      <c r="F14" s="4"/>
      <c r="G14" s="4"/>
      <c r="H14" s="4">
        <f t="shared" si="1"/>
        <v>0</v>
      </c>
      <c r="I14" s="4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13"/>
      <c r="D15" s="4"/>
      <c r="E15">
        <f t="shared" si="0"/>
        <v>0</v>
      </c>
      <c r="F15" s="4"/>
      <c r="G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772</v>
      </c>
      <c r="F17" s="4"/>
      <c r="H17" s="4">
        <f>SUM(H7:H16)</f>
        <v>802</v>
      </c>
      <c r="J17" s="4"/>
      <c r="K17" s="7">
        <f>SUM(K7:K16)</f>
        <v>740</v>
      </c>
      <c r="L17" s="6">
        <f>SUM(E17+H17+K17)</f>
        <v>2314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152</v>
      </c>
      <c r="C23">
        <v>139</v>
      </c>
      <c r="D23" s="4"/>
      <c r="E23" s="51">
        <f aca="true" t="shared" si="4" ref="E23:E32">SUM(C23:D23)</f>
        <v>139</v>
      </c>
      <c r="F23" s="37">
        <v>141</v>
      </c>
      <c r="G23" s="10"/>
      <c r="H23" s="4">
        <f aca="true" t="shared" si="5" ref="H23:H32">SUM(F23:G23)</f>
        <v>141</v>
      </c>
      <c r="I23" s="37">
        <v>167</v>
      </c>
      <c r="J23" s="4"/>
      <c r="K23">
        <f aca="true" t="shared" si="6" ref="K23:K32">SUM(I23:J23)</f>
        <v>167</v>
      </c>
      <c r="L23" s="4">
        <f aca="true" t="shared" si="7" ref="L23:L32">SUM(K23,H23,E23)</f>
        <v>447</v>
      </c>
    </row>
    <row r="24" spans="1:12" ht="12.75">
      <c r="A24">
        <v>2</v>
      </c>
      <c r="B24" s="13" t="s">
        <v>200</v>
      </c>
      <c r="C24">
        <v>154</v>
      </c>
      <c r="D24" s="4"/>
      <c r="E24" s="4">
        <f t="shared" si="4"/>
        <v>154</v>
      </c>
      <c r="F24" s="37">
        <v>130</v>
      </c>
      <c r="G24" s="10"/>
      <c r="H24" s="4">
        <f t="shared" si="5"/>
        <v>130</v>
      </c>
      <c r="I24" s="37">
        <v>189</v>
      </c>
      <c r="J24" s="4"/>
      <c r="K24">
        <f t="shared" si="6"/>
        <v>189</v>
      </c>
      <c r="L24" s="4">
        <f t="shared" si="7"/>
        <v>473</v>
      </c>
    </row>
    <row r="25" spans="1:12" ht="12.75">
      <c r="A25">
        <v>3</v>
      </c>
      <c r="B25" s="13" t="s">
        <v>156</v>
      </c>
      <c r="C25">
        <v>100</v>
      </c>
      <c r="D25" s="4"/>
      <c r="E25" s="4">
        <f t="shared" si="4"/>
        <v>100</v>
      </c>
      <c r="F25" s="37"/>
      <c r="H25" s="4">
        <f t="shared" si="5"/>
        <v>0</v>
      </c>
      <c r="I25" s="37"/>
      <c r="J25" s="4"/>
      <c r="K25">
        <f t="shared" si="6"/>
        <v>0</v>
      </c>
      <c r="L25" s="4">
        <f t="shared" si="7"/>
        <v>100</v>
      </c>
    </row>
    <row r="26" spans="1:12" ht="12.75">
      <c r="A26">
        <v>4</v>
      </c>
      <c r="B26" s="13" t="s">
        <v>151</v>
      </c>
      <c r="C26">
        <v>126</v>
      </c>
      <c r="D26" s="4">
        <v>10</v>
      </c>
      <c r="E26" s="4">
        <f t="shared" si="4"/>
        <v>136</v>
      </c>
      <c r="F26" s="37">
        <v>152</v>
      </c>
      <c r="G26">
        <v>10</v>
      </c>
      <c r="H26" s="4">
        <f t="shared" si="5"/>
        <v>162</v>
      </c>
      <c r="I26" s="37">
        <v>102</v>
      </c>
      <c r="J26" s="4">
        <v>10</v>
      </c>
      <c r="K26">
        <f t="shared" si="6"/>
        <v>112</v>
      </c>
      <c r="L26" s="4">
        <f t="shared" si="7"/>
        <v>410</v>
      </c>
    </row>
    <row r="27" spans="1:12" ht="12.75">
      <c r="A27">
        <v>5</v>
      </c>
      <c r="B27" s="13" t="s">
        <v>150</v>
      </c>
      <c r="C27">
        <v>106</v>
      </c>
      <c r="D27" s="4">
        <v>10</v>
      </c>
      <c r="E27" s="4">
        <f t="shared" si="4"/>
        <v>116</v>
      </c>
      <c r="F27" s="37">
        <v>116</v>
      </c>
      <c r="G27">
        <v>10</v>
      </c>
      <c r="H27" s="4">
        <f t="shared" si="5"/>
        <v>126</v>
      </c>
      <c r="I27" s="37">
        <v>128</v>
      </c>
      <c r="J27" s="4">
        <v>10</v>
      </c>
      <c r="K27">
        <f t="shared" si="6"/>
        <v>138</v>
      </c>
      <c r="L27" s="4">
        <f t="shared" si="7"/>
        <v>380</v>
      </c>
    </row>
    <row r="28" spans="1:12" ht="12.75">
      <c r="A28">
        <v>6</v>
      </c>
      <c r="B28" s="13" t="s">
        <v>154</v>
      </c>
      <c r="C28">
        <v>108</v>
      </c>
      <c r="D28" s="4"/>
      <c r="E28" s="4">
        <f t="shared" si="4"/>
        <v>108</v>
      </c>
      <c r="F28" s="37">
        <v>126</v>
      </c>
      <c r="H28" s="4">
        <f t="shared" si="5"/>
        <v>126</v>
      </c>
      <c r="I28" s="37">
        <v>101</v>
      </c>
      <c r="J28" s="4"/>
      <c r="K28">
        <f t="shared" si="6"/>
        <v>101</v>
      </c>
      <c r="L28" s="4">
        <f t="shared" si="7"/>
        <v>335</v>
      </c>
    </row>
    <row r="29" spans="1:12" ht="12.75">
      <c r="A29">
        <v>7</v>
      </c>
      <c r="B29" s="13" t="s">
        <v>155</v>
      </c>
      <c r="D29" s="4"/>
      <c r="E29" s="4">
        <f t="shared" si="4"/>
        <v>0</v>
      </c>
      <c r="F29" s="37">
        <v>172</v>
      </c>
      <c r="H29" s="4">
        <f t="shared" si="5"/>
        <v>172</v>
      </c>
      <c r="I29" s="37">
        <v>103</v>
      </c>
      <c r="J29" s="4"/>
      <c r="K29">
        <f t="shared" si="6"/>
        <v>103</v>
      </c>
      <c r="L29" s="4">
        <f t="shared" si="7"/>
        <v>275</v>
      </c>
    </row>
    <row r="30" spans="1:12" ht="12.75">
      <c r="A30">
        <v>8</v>
      </c>
      <c r="B30" s="13"/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13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753</v>
      </c>
      <c r="F33" s="4"/>
      <c r="H33" s="4">
        <f>SUM(H23:H32)</f>
        <v>857</v>
      </c>
      <c r="J33" s="4"/>
      <c r="K33" s="7">
        <f>SUM(K23:K32)</f>
        <v>810</v>
      </c>
      <c r="L33" s="6">
        <f>SUM(E33+H33+K33)</f>
        <v>2420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35" t="s">
        <v>150</v>
      </c>
      <c r="C40" s="16">
        <v>137</v>
      </c>
      <c r="D40" s="4">
        <v>10</v>
      </c>
      <c r="E40" s="51">
        <f aca="true" t="shared" si="8" ref="E40:E49">SUM(C40:D40)</f>
        <v>147</v>
      </c>
      <c r="F40" s="35">
        <v>92</v>
      </c>
      <c r="G40" s="69">
        <v>10</v>
      </c>
      <c r="H40" s="4">
        <f aca="true" t="shared" si="9" ref="H40:H49">SUM(F40:G40)</f>
        <v>102</v>
      </c>
      <c r="I40" s="16">
        <v>125</v>
      </c>
      <c r="J40" s="4">
        <v>10</v>
      </c>
      <c r="K40">
        <f aca="true" t="shared" si="10" ref="K40:K49">SUM(I40:J40)</f>
        <v>135</v>
      </c>
      <c r="L40" s="4">
        <f aca="true" t="shared" si="11" ref="L40:L49">SUM(K40,H40,E40)</f>
        <v>384</v>
      </c>
    </row>
    <row r="41" spans="1:12" ht="12.75">
      <c r="A41" s="42">
        <v>2</v>
      </c>
      <c r="B41" s="13" t="s">
        <v>155</v>
      </c>
      <c r="C41" s="16">
        <v>109</v>
      </c>
      <c r="D41" s="4"/>
      <c r="E41" s="4">
        <f t="shared" si="8"/>
        <v>109</v>
      </c>
      <c r="F41" s="13">
        <v>102</v>
      </c>
      <c r="G41" s="69"/>
      <c r="H41" s="4">
        <f t="shared" si="9"/>
        <v>102</v>
      </c>
      <c r="I41" s="16">
        <v>73</v>
      </c>
      <c r="J41" s="4"/>
      <c r="K41">
        <f t="shared" si="10"/>
        <v>73</v>
      </c>
      <c r="L41" s="4">
        <f t="shared" si="11"/>
        <v>284</v>
      </c>
    </row>
    <row r="42" spans="1:12" ht="12.75">
      <c r="A42" s="42">
        <v>3</v>
      </c>
      <c r="B42" s="13" t="s">
        <v>200</v>
      </c>
      <c r="C42" s="16">
        <v>149</v>
      </c>
      <c r="D42" s="4"/>
      <c r="E42" s="4">
        <f t="shared" si="8"/>
        <v>149</v>
      </c>
      <c r="F42" s="13">
        <v>190</v>
      </c>
      <c r="H42" s="4">
        <f t="shared" si="9"/>
        <v>190</v>
      </c>
      <c r="I42" s="16">
        <v>168</v>
      </c>
      <c r="J42" s="4"/>
      <c r="K42">
        <f t="shared" si="10"/>
        <v>168</v>
      </c>
      <c r="L42" s="4">
        <f t="shared" si="11"/>
        <v>507</v>
      </c>
    </row>
    <row r="43" spans="1:12" ht="12.75">
      <c r="A43" s="42">
        <v>4</v>
      </c>
      <c r="B43" s="13" t="s">
        <v>154</v>
      </c>
      <c r="C43" s="16">
        <v>114</v>
      </c>
      <c r="D43" s="4"/>
      <c r="E43" s="4">
        <f t="shared" si="8"/>
        <v>114</v>
      </c>
      <c r="F43" s="13">
        <v>144</v>
      </c>
      <c r="G43" s="69"/>
      <c r="H43" s="4">
        <f t="shared" si="9"/>
        <v>144</v>
      </c>
      <c r="I43" s="16">
        <v>111</v>
      </c>
      <c r="J43" s="4"/>
      <c r="K43">
        <f t="shared" si="10"/>
        <v>111</v>
      </c>
      <c r="L43" s="4">
        <f t="shared" si="11"/>
        <v>369</v>
      </c>
    </row>
    <row r="44" spans="1:12" ht="12.75">
      <c r="A44" s="42">
        <v>5</v>
      </c>
      <c r="B44" s="13" t="s">
        <v>217</v>
      </c>
      <c r="C44" s="16">
        <v>120</v>
      </c>
      <c r="D44" s="4">
        <v>10</v>
      </c>
      <c r="E44" s="4">
        <f t="shared" si="8"/>
        <v>130</v>
      </c>
      <c r="F44" s="13">
        <v>83</v>
      </c>
      <c r="G44" s="93">
        <v>10</v>
      </c>
      <c r="H44" s="4">
        <f t="shared" si="9"/>
        <v>93</v>
      </c>
      <c r="I44" s="16">
        <v>138</v>
      </c>
      <c r="J44" s="4">
        <v>10</v>
      </c>
      <c r="K44">
        <f t="shared" si="10"/>
        <v>148</v>
      </c>
      <c r="L44" s="4">
        <f t="shared" si="11"/>
        <v>371</v>
      </c>
    </row>
    <row r="45" spans="1:12" ht="12.75">
      <c r="A45" s="42">
        <v>6</v>
      </c>
      <c r="B45" s="13" t="s">
        <v>152</v>
      </c>
      <c r="C45" s="16">
        <v>144</v>
      </c>
      <c r="D45" s="4"/>
      <c r="E45" s="4">
        <f t="shared" si="8"/>
        <v>144</v>
      </c>
      <c r="F45" s="13">
        <v>127</v>
      </c>
      <c r="H45" s="4">
        <f t="shared" si="9"/>
        <v>127</v>
      </c>
      <c r="I45" s="16">
        <v>129</v>
      </c>
      <c r="J45" s="4"/>
      <c r="K45">
        <f t="shared" si="10"/>
        <v>129</v>
      </c>
      <c r="L45" s="4">
        <f t="shared" si="11"/>
        <v>400</v>
      </c>
    </row>
    <row r="46" spans="1:12" ht="12.75">
      <c r="A46">
        <v>7</v>
      </c>
      <c r="B46" s="13"/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13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13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793</v>
      </c>
      <c r="F50" s="4"/>
      <c r="H50" s="4">
        <f>SUM(H40:H49)</f>
        <v>758</v>
      </c>
      <c r="J50" s="4"/>
      <c r="K50" s="7">
        <f>SUM(K40:K49)</f>
        <v>764</v>
      </c>
      <c r="L50" s="6">
        <f>SUM(E50+H50+K50)</f>
        <v>2315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T30"/>
  <sheetViews>
    <sheetView workbookViewId="0" topLeftCell="A1">
      <selection activeCell="I5" sqref="I5"/>
    </sheetView>
  </sheetViews>
  <sheetFormatPr defaultColWidth="11.421875" defaultRowHeight="12.75"/>
  <cols>
    <col min="1" max="1" width="20.00390625" style="0" customWidth="1"/>
    <col min="2" max="2" width="11.00390625" style="0" bestFit="1" customWidth="1"/>
    <col min="3" max="3" width="9.28125" style="0" bestFit="1" customWidth="1"/>
    <col min="4" max="4" width="11.00390625" style="0" bestFit="1" customWidth="1"/>
    <col min="5" max="5" width="9.28125" style="0" bestFit="1" customWidth="1"/>
    <col min="6" max="6" width="11.00390625" style="0" bestFit="1" customWidth="1"/>
    <col min="7" max="7" width="9.28125" style="0" bestFit="1" customWidth="1"/>
    <col min="8" max="8" width="13.00390625" style="0" bestFit="1" customWidth="1"/>
    <col min="9" max="9" width="13.00390625" style="0" customWidth="1"/>
  </cols>
  <sheetData>
    <row r="3" ht="15.75">
      <c r="A3" s="8" t="s">
        <v>99</v>
      </c>
    </row>
    <row r="4" spans="1:23" ht="38.25">
      <c r="A4" s="50" t="s">
        <v>15</v>
      </c>
      <c r="B4" s="57" t="s">
        <v>79</v>
      </c>
      <c r="C4" s="58" t="s">
        <v>82</v>
      </c>
      <c r="D4" s="57" t="s">
        <v>80</v>
      </c>
      <c r="E4" s="58" t="s">
        <v>83</v>
      </c>
      <c r="F4" s="57" t="s">
        <v>81</v>
      </c>
      <c r="G4" s="58" t="s">
        <v>84</v>
      </c>
      <c r="H4" s="57" t="s">
        <v>85</v>
      </c>
      <c r="I4" s="49" t="s">
        <v>86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28" ht="12.75">
      <c r="A5" s="4" t="s">
        <v>11</v>
      </c>
      <c r="B5" s="12">
        <v>2606</v>
      </c>
      <c r="C5" s="13">
        <v>9</v>
      </c>
      <c r="D5" s="13">
        <v>2378</v>
      </c>
      <c r="E5" s="12">
        <v>7</v>
      </c>
      <c r="F5" s="13">
        <v>2298</v>
      </c>
      <c r="G5" s="16">
        <v>4</v>
      </c>
      <c r="H5" s="35">
        <f aca="true" t="shared" si="0" ref="H5:I10">B5+D5+F5</f>
        <v>7282</v>
      </c>
      <c r="I5" s="35">
        <f t="shared" si="0"/>
        <v>20</v>
      </c>
      <c r="J5" s="24"/>
      <c r="K5" s="16"/>
      <c r="L5" s="64"/>
      <c r="M5" s="64"/>
      <c r="N5" s="64"/>
      <c r="O5" s="64"/>
      <c r="P5" s="64"/>
      <c r="Q5" s="64"/>
      <c r="R5" s="64"/>
      <c r="S5" s="64"/>
      <c r="T5" s="63"/>
      <c r="U5" s="63"/>
      <c r="V5" s="64"/>
      <c r="W5" s="64"/>
      <c r="X5" s="37"/>
      <c r="Y5" s="12"/>
      <c r="Z5" s="13"/>
      <c r="AA5" s="16"/>
      <c r="AB5" s="22"/>
      <c r="AC5" s="23"/>
      <c r="AD5" s="21"/>
      <c r="AE5" s="13"/>
      <c r="AF5" s="12"/>
      <c r="AG5" s="21"/>
      <c r="AH5" s="24"/>
      <c r="AI5" s="13"/>
      <c r="AJ5" s="4"/>
      <c r="AK5" s="4"/>
      <c r="AL5" s="12"/>
      <c r="AM5" s="13"/>
      <c r="AN5" s="13"/>
      <c r="AO5" s="12"/>
      <c r="AP5" s="13"/>
      <c r="AQ5" s="16"/>
      <c r="AR5" s="22"/>
      <c r="AS5" s="23"/>
      <c r="AT5" s="21"/>
      <c r="AU5" s="13"/>
      <c r="AV5" s="12"/>
      <c r="AW5" s="21"/>
      <c r="AX5" s="24"/>
      <c r="AY5" s="13"/>
      <c r="AZ5" s="4"/>
      <c r="BA5" s="4"/>
      <c r="BB5" s="12"/>
      <c r="BC5" s="13"/>
      <c r="BD5" s="13"/>
      <c r="BE5" s="12"/>
      <c r="BF5" s="13"/>
      <c r="BG5" s="16"/>
      <c r="BH5" s="22"/>
      <c r="BI5" s="23"/>
      <c r="BJ5" s="21"/>
      <c r="BK5" s="13"/>
      <c r="BL5" s="12"/>
      <c r="BM5" s="21"/>
      <c r="BN5" s="24"/>
      <c r="BO5" s="13"/>
      <c r="BP5" s="4"/>
      <c r="BQ5" s="4"/>
      <c r="BR5" s="12"/>
      <c r="BS5" s="13"/>
      <c r="BT5" s="13"/>
      <c r="BU5" s="12"/>
      <c r="BV5" s="13"/>
      <c r="BW5" s="16"/>
      <c r="BX5" s="22"/>
      <c r="BY5" s="23"/>
      <c r="BZ5" s="21"/>
      <c r="CA5" s="13"/>
      <c r="CB5" s="12"/>
      <c r="CC5" s="21"/>
      <c r="CD5" s="24"/>
      <c r="CE5" s="13"/>
      <c r="CF5" s="4"/>
      <c r="CG5" s="4"/>
      <c r="CH5" s="12"/>
      <c r="CI5" s="13"/>
      <c r="CJ5" s="13"/>
      <c r="CK5" s="12"/>
      <c r="CL5" s="13"/>
      <c r="CM5" s="16"/>
      <c r="CN5" s="22"/>
      <c r="CO5" s="23"/>
      <c r="CP5" s="21"/>
      <c r="CQ5" s="13"/>
      <c r="CR5" s="12"/>
      <c r="CS5" s="21"/>
      <c r="CT5" s="24"/>
      <c r="CU5" s="13"/>
      <c r="CV5" s="4"/>
      <c r="CW5" s="4"/>
      <c r="CX5" s="12"/>
      <c r="CY5" s="13"/>
      <c r="CZ5" s="13"/>
      <c r="DA5" s="12"/>
      <c r="DB5" s="13"/>
      <c r="DC5" s="16"/>
      <c r="DD5" s="22"/>
      <c r="DE5" s="23"/>
      <c r="DF5" s="21"/>
      <c r="DG5" s="13"/>
      <c r="DH5" s="12"/>
      <c r="DI5" s="21"/>
      <c r="DJ5" s="24"/>
      <c r="DK5" s="13"/>
      <c r="DL5" s="4"/>
      <c r="DM5" s="4"/>
      <c r="DN5" s="12"/>
      <c r="DO5" s="13"/>
      <c r="DP5" s="13"/>
      <c r="DQ5" s="12"/>
      <c r="DR5" s="13"/>
      <c r="DS5" s="16"/>
      <c r="DT5" s="22"/>
      <c r="DU5" s="23"/>
      <c r="DV5" s="21"/>
      <c r="DW5" s="13"/>
      <c r="DX5" s="12"/>
      <c r="DY5" s="21"/>
      <c r="DZ5" s="24"/>
      <c r="EA5" s="13"/>
      <c r="EB5" s="4"/>
      <c r="EC5" s="4"/>
      <c r="ED5" s="12"/>
      <c r="EE5" s="13"/>
      <c r="EF5" s="13"/>
      <c r="EG5" s="12"/>
      <c r="EH5" s="13"/>
      <c r="EI5" s="16"/>
      <c r="EJ5" s="22"/>
      <c r="EK5" s="23"/>
      <c r="EL5" s="21"/>
      <c r="EM5" s="13"/>
      <c r="EN5" s="12"/>
      <c r="EO5" s="21"/>
      <c r="EP5" s="24"/>
      <c r="EQ5" s="13"/>
      <c r="ER5" s="4"/>
      <c r="ES5" s="4"/>
      <c r="ET5" s="12"/>
      <c r="EU5" s="13"/>
      <c r="EV5" s="13"/>
      <c r="EW5" s="12"/>
      <c r="EX5" s="13"/>
      <c r="EY5" s="16"/>
      <c r="EZ5" s="22"/>
      <c r="FA5" s="23"/>
      <c r="FB5" s="21"/>
      <c r="FC5" s="13"/>
      <c r="FD5" s="12"/>
      <c r="FE5" s="21"/>
      <c r="FF5" s="24"/>
      <c r="FG5" s="13"/>
      <c r="FH5" s="4"/>
      <c r="FI5" s="4"/>
      <c r="FJ5" s="12"/>
      <c r="FK5" s="13"/>
      <c r="FL5" s="13"/>
      <c r="FM5" s="12"/>
      <c r="FN5" s="13"/>
      <c r="FO5" s="16"/>
      <c r="FP5" s="22"/>
      <c r="FQ5" s="23"/>
      <c r="FR5" s="21"/>
      <c r="FS5" s="13"/>
      <c r="FT5" s="12"/>
      <c r="FU5" s="21"/>
      <c r="FV5" s="24"/>
      <c r="FW5" s="13"/>
      <c r="FX5" s="4"/>
      <c r="FY5" s="4"/>
      <c r="FZ5" s="12"/>
      <c r="GA5" s="13"/>
      <c r="GB5" s="13"/>
      <c r="GC5" s="12"/>
      <c r="GD5" s="13"/>
      <c r="GE5" s="16"/>
      <c r="GF5" s="22"/>
      <c r="GG5" s="23"/>
      <c r="GH5" s="21"/>
      <c r="GI5" s="13"/>
      <c r="GJ5" s="12"/>
      <c r="GK5" s="21"/>
      <c r="GL5" s="24"/>
      <c r="GM5" s="13"/>
      <c r="GN5" s="4"/>
      <c r="GO5" s="4"/>
      <c r="GP5" s="12"/>
      <c r="GQ5" s="13"/>
      <c r="GR5" s="13"/>
      <c r="GS5" s="12"/>
      <c r="GT5" s="13"/>
      <c r="GU5" s="16"/>
      <c r="GV5" s="22"/>
      <c r="GW5" s="23"/>
      <c r="GX5" s="21"/>
      <c r="GY5" s="13"/>
      <c r="GZ5" s="12"/>
      <c r="HA5" s="21"/>
      <c r="HB5" s="24"/>
      <c r="HC5" s="13"/>
      <c r="HD5" s="4"/>
      <c r="HE5" s="4"/>
      <c r="HF5" s="12"/>
      <c r="HG5" s="13"/>
      <c r="HH5" s="13"/>
      <c r="HI5" s="12"/>
      <c r="HJ5" s="13"/>
      <c r="HK5" s="16"/>
      <c r="HL5" s="22"/>
      <c r="HM5" s="23"/>
      <c r="HN5" s="21"/>
      <c r="HO5" s="13"/>
      <c r="HP5" s="12"/>
      <c r="HQ5" s="21"/>
      <c r="HR5" s="24"/>
      <c r="HS5" s="13"/>
      <c r="HT5" s="4"/>
    </row>
    <row r="6" spans="1:228" ht="12.75">
      <c r="A6" s="4" t="s">
        <v>213</v>
      </c>
      <c r="B6" s="12">
        <v>2430</v>
      </c>
      <c r="C6" s="13">
        <v>6</v>
      </c>
      <c r="D6" s="13">
        <v>2632</v>
      </c>
      <c r="E6" s="12">
        <v>8</v>
      </c>
      <c r="F6" s="13">
        <v>2280</v>
      </c>
      <c r="G6" s="16">
        <v>2</v>
      </c>
      <c r="H6" s="13">
        <f t="shared" si="0"/>
        <v>7342</v>
      </c>
      <c r="I6" s="13">
        <f t="shared" si="0"/>
        <v>16</v>
      </c>
      <c r="J6" s="24"/>
      <c r="K6" s="16"/>
      <c r="L6" s="64"/>
      <c r="M6" s="64"/>
      <c r="N6" s="64"/>
      <c r="O6" s="64"/>
      <c r="P6" s="64"/>
      <c r="Q6" s="64"/>
      <c r="R6" s="64"/>
      <c r="S6" s="64"/>
      <c r="T6" s="63"/>
      <c r="U6" s="63"/>
      <c r="V6" s="64"/>
      <c r="W6" s="64"/>
      <c r="X6" s="37"/>
      <c r="Y6" s="12"/>
      <c r="Z6" s="13"/>
      <c r="AA6" s="16"/>
      <c r="AB6" s="22"/>
      <c r="AC6" s="23"/>
      <c r="AD6" s="21"/>
      <c r="AE6" s="13"/>
      <c r="AF6" s="12"/>
      <c r="AG6" s="21"/>
      <c r="AH6" s="24"/>
      <c r="AI6" s="13"/>
      <c r="AJ6" s="4"/>
      <c r="AK6" s="4"/>
      <c r="AL6" s="12"/>
      <c r="AM6" s="13"/>
      <c r="AN6" s="13"/>
      <c r="AO6" s="12"/>
      <c r="AP6" s="13"/>
      <c r="AQ6" s="16"/>
      <c r="AR6" s="22"/>
      <c r="AS6" s="23"/>
      <c r="AT6" s="21"/>
      <c r="AU6" s="13"/>
      <c r="AV6" s="12"/>
      <c r="AW6" s="21"/>
      <c r="AX6" s="24"/>
      <c r="AY6" s="13"/>
      <c r="AZ6" s="4"/>
      <c r="BA6" s="4"/>
      <c r="BB6" s="12"/>
      <c r="BC6" s="13"/>
      <c r="BD6" s="13"/>
      <c r="BE6" s="12"/>
      <c r="BF6" s="13"/>
      <c r="BG6" s="16"/>
      <c r="BH6" s="22"/>
      <c r="BI6" s="23"/>
      <c r="BJ6" s="21"/>
      <c r="BK6" s="13"/>
      <c r="BL6" s="12"/>
      <c r="BM6" s="21"/>
      <c r="BN6" s="24"/>
      <c r="BO6" s="13"/>
      <c r="BP6" s="4"/>
      <c r="BQ6" s="4"/>
      <c r="BR6" s="12"/>
      <c r="BS6" s="13"/>
      <c r="BT6" s="13"/>
      <c r="BU6" s="12"/>
      <c r="BV6" s="13"/>
      <c r="BW6" s="16"/>
      <c r="BX6" s="22"/>
      <c r="BY6" s="23"/>
      <c r="BZ6" s="21"/>
      <c r="CA6" s="13"/>
      <c r="CB6" s="12"/>
      <c r="CC6" s="21"/>
      <c r="CD6" s="24"/>
      <c r="CE6" s="13"/>
      <c r="CF6" s="4"/>
      <c r="CG6" s="4"/>
      <c r="CH6" s="12"/>
      <c r="CI6" s="13"/>
      <c r="CJ6" s="13"/>
      <c r="CK6" s="12"/>
      <c r="CL6" s="13"/>
      <c r="CM6" s="16"/>
      <c r="CN6" s="22"/>
      <c r="CO6" s="23"/>
      <c r="CP6" s="21"/>
      <c r="CQ6" s="13"/>
      <c r="CR6" s="12"/>
      <c r="CS6" s="21"/>
      <c r="CT6" s="24"/>
      <c r="CU6" s="13"/>
      <c r="CV6" s="4"/>
      <c r="CW6" s="4"/>
      <c r="CX6" s="12"/>
      <c r="CY6" s="13"/>
      <c r="CZ6" s="13"/>
      <c r="DA6" s="12"/>
      <c r="DB6" s="13"/>
      <c r="DC6" s="16"/>
      <c r="DD6" s="22"/>
      <c r="DE6" s="23"/>
      <c r="DF6" s="21"/>
      <c r="DG6" s="13"/>
      <c r="DH6" s="12"/>
      <c r="DI6" s="21"/>
      <c r="DJ6" s="24"/>
      <c r="DK6" s="13"/>
      <c r="DL6" s="4"/>
      <c r="DM6" s="4"/>
      <c r="DN6" s="12"/>
      <c r="DO6" s="13"/>
      <c r="DP6" s="13"/>
      <c r="DQ6" s="12"/>
      <c r="DR6" s="13"/>
      <c r="DS6" s="16"/>
      <c r="DT6" s="22"/>
      <c r="DU6" s="23"/>
      <c r="DV6" s="21"/>
      <c r="DW6" s="13"/>
      <c r="DX6" s="12"/>
      <c r="DY6" s="21"/>
      <c r="DZ6" s="24"/>
      <c r="EA6" s="13"/>
      <c r="EB6" s="4"/>
      <c r="EC6" s="4"/>
      <c r="ED6" s="12"/>
      <c r="EE6" s="13"/>
      <c r="EF6" s="13"/>
      <c r="EG6" s="12"/>
      <c r="EH6" s="13"/>
      <c r="EI6" s="16"/>
      <c r="EJ6" s="22"/>
      <c r="EK6" s="23"/>
      <c r="EL6" s="21"/>
      <c r="EM6" s="13"/>
      <c r="EN6" s="12"/>
      <c r="EO6" s="21"/>
      <c r="EP6" s="24"/>
      <c r="EQ6" s="13"/>
      <c r="ER6" s="4"/>
      <c r="ES6" s="4"/>
      <c r="ET6" s="12"/>
      <c r="EU6" s="13"/>
      <c r="EV6" s="13"/>
      <c r="EW6" s="12"/>
      <c r="EX6" s="13"/>
      <c r="EY6" s="16"/>
      <c r="EZ6" s="22"/>
      <c r="FA6" s="23"/>
      <c r="FB6" s="21"/>
      <c r="FC6" s="13"/>
      <c r="FD6" s="12"/>
      <c r="FE6" s="21"/>
      <c r="FF6" s="24"/>
      <c r="FG6" s="13"/>
      <c r="FH6" s="4"/>
      <c r="FI6" s="4"/>
      <c r="FJ6" s="12"/>
      <c r="FK6" s="13"/>
      <c r="FL6" s="13"/>
      <c r="FM6" s="12"/>
      <c r="FN6" s="13"/>
      <c r="FO6" s="16"/>
      <c r="FP6" s="22"/>
      <c r="FQ6" s="23"/>
      <c r="FR6" s="21"/>
      <c r="FS6" s="13"/>
      <c r="FT6" s="12"/>
      <c r="FU6" s="21"/>
      <c r="FV6" s="24"/>
      <c r="FW6" s="13"/>
      <c r="FX6" s="4"/>
      <c r="FY6" s="4"/>
      <c r="FZ6" s="12"/>
      <c r="GA6" s="13"/>
      <c r="GB6" s="13"/>
      <c r="GC6" s="12"/>
      <c r="GD6" s="13"/>
      <c r="GE6" s="16"/>
      <c r="GF6" s="22"/>
      <c r="GG6" s="23"/>
      <c r="GH6" s="21"/>
      <c r="GI6" s="13"/>
      <c r="GJ6" s="12"/>
      <c r="GK6" s="21"/>
      <c r="GL6" s="24"/>
      <c r="GM6" s="13"/>
      <c r="GN6" s="4"/>
      <c r="GO6" s="4"/>
      <c r="GP6" s="12"/>
      <c r="GQ6" s="13"/>
      <c r="GR6" s="13"/>
      <c r="GS6" s="12"/>
      <c r="GT6" s="13"/>
      <c r="GU6" s="16"/>
      <c r="GV6" s="22"/>
      <c r="GW6" s="23"/>
      <c r="GX6" s="21"/>
      <c r="GY6" s="13"/>
      <c r="GZ6" s="12"/>
      <c r="HA6" s="21"/>
      <c r="HB6" s="24"/>
      <c r="HC6" s="13"/>
      <c r="HD6" s="4"/>
      <c r="HE6" s="4"/>
      <c r="HF6" s="12"/>
      <c r="HG6" s="13"/>
      <c r="HH6" s="13"/>
      <c r="HI6" s="12"/>
      <c r="HJ6" s="13"/>
      <c r="HK6" s="16"/>
      <c r="HL6" s="22"/>
      <c r="HM6" s="23"/>
      <c r="HN6" s="21"/>
      <c r="HO6" s="13"/>
      <c r="HP6" s="12"/>
      <c r="HQ6" s="21"/>
      <c r="HR6" s="24"/>
      <c r="HS6" s="13"/>
      <c r="HT6" s="4"/>
    </row>
    <row r="7" spans="1:228" ht="12.75">
      <c r="A7" s="4" t="s">
        <v>40</v>
      </c>
      <c r="B7" s="12">
        <v>2432</v>
      </c>
      <c r="C7" s="13">
        <v>5</v>
      </c>
      <c r="D7" s="13">
        <v>2353</v>
      </c>
      <c r="E7" s="12">
        <v>4</v>
      </c>
      <c r="F7" s="13">
        <v>2337</v>
      </c>
      <c r="G7" s="16">
        <v>5</v>
      </c>
      <c r="H7" s="13">
        <f t="shared" si="0"/>
        <v>7122</v>
      </c>
      <c r="I7" s="13">
        <f t="shared" si="0"/>
        <v>14</v>
      </c>
      <c r="J7" s="24"/>
      <c r="K7" s="16"/>
      <c r="L7" s="64"/>
      <c r="M7" s="64"/>
      <c r="N7" s="64"/>
      <c r="O7" s="64"/>
      <c r="P7" s="64"/>
      <c r="Q7" s="64"/>
      <c r="R7" s="64"/>
      <c r="S7" s="64"/>
      <c r="T7" s="63"/>
      <c r="U7" s="63"/>
      <c r="V7" s="64"/>
      <c r="W7" s="64"/>
      <c r="X7" s="37"/>
      <c r="Y7" s="12"/>
      <c r="Z7" s="13"/>
      <c r="AA7" s="16"/>
      <c r="AB7" s="22"/>
      <c r="AC7" s="23"/>
      <c r="AD7" s="21"/>
      <c r="AE7" s="13"/>
      <c r="AF7" s="12"/>
      <c r="AG7" s="21"/>
      <c r="AH7" s="24"/>
      <c r="AI7" s="13"/>
      <c r="AJ7" s="4"/>
      <c r="AK7" s="4"/>
      <c r="AL7" s="12"/>
      <c r="AM7" s="13"/>
      <c r="AN7" s="13"/>
      <c r="AO7" s="12"/>
      <c r="AP7" s="13"/>
      <c r="AQ7" s="16"/>
      <c r="AR7" s="22"/>
      <c r="AS7" s="23"/>
      <c r="AT7" s="21"/>
      <c r="AU7" s="13"/>
      <c r="AV7" s="12"/>
      <c r="AW7" s="21"/>
      <c r="AX7" s="24"/>
      <c r="AY7" s="13"/>
      <c r="AZ7" s="4"/>
      <c r="BA7" s="4"/>
      <c r="BB7" s="12"/>
      <c r="BC7" s="13"/>
      <c r="BD7" s="13"/>
      <c r="BE7" s="12"/>
      <c r="BF7" s="13"/>
      <c r="BG7" s="16"/>
      <c r="BH7" s="22"/>
      <c r="BI7" s="23"/>
      <c r="BJ7" s="21"/>
      <c r="BK7" s="13"/>
      <c r="BL7" s="12"/>
      <c r="BM7" s="21"/>
      <c r="BN7" s="24"/>
      <c r="BO7" s="13"/>
      <c r="BP7" s="4"/>
      <c r="BQ7" s="4"/>
      <c r="BR7" s="12"/>
      <c r="BS7" s="13"/>
      <c r="BT7" s="13"/>
      <c r="BU7" s="12"/>
      <c r="BV7" s="13"/>
      <c r="BW7" s="16"/>
      <c r="BX7" s="22"/>
      <c r="BY7" s="23"/>
      <c r="BZ7" s="21"/>
      <c r="CA7" s="13"/>
      <c r="CB7" s="12"/>
      <c r="CC7" s="21"/>
      <c r="CD7" s="24"/>
      <c r="CE7" s="13"/>
      <c r="CF7" s="4"/>
      <c r="CG7" s="4"/>
      <c r="CH7" s="12"/>
      <c r="CI7" s="13"/>
      <c r="CJ7" s="13"/>
      <c r="CK7" s="12"/>
      <c r="CL7" s="13"/>
      <c r="CM7" s="16"/>
      <c r="CN7" s="22"/>
      <c r="CO7" s="23"/>
      <c r="CP7" s="21"/>
      <c r="CQ7" s="13"/>
      <c r="CR7" s="12"/>
      <c r="CS7" s="21"/>
      <c r="CT7" s="24"/>
      <c r="CU7" s="13"/>
      <c r="CV7" s="4"/>
      <c r="CW7" s="4"/>
      <c r="CX7" s="12"/>
      <c r="CY7" s="13"/>
      <c r="CZ7" s="13"/>
      <c r="DA7" s="12"/>
      <c r="DB7" s="13"/>
      <c r="DC7" s="16"/>
      <c r="DD7" s="22"/>
      <c r="DE7" s="23"/>
      <c r="DF7" s="21"/>
      <c r="DG7" s="13"/>
      <c r="DH7" s="12"/>
      <c r="DI7" s="21"/>
      <c r="DJ7" s="24"/>
      <c r="DK7" s="13"/>
      <c r="DL7" s="4"/>
      <c r="DM7" s="4"/>
      <c r="DN7" s="12"/>
      <c r="DO7" s="13"/>
      <c r="DP7" s="13"/>
      <c r="DQ7" s="12"/>
      <c r="DR7" s="13"/>
      <c r="DS7" s="16"/>
      <c r="DT7" s="22"/>
      <c r="DU7" s="23"/>
      <c r="DV7" s="21"/>
      <c r="DW7" s="13"/>
      <c r="DX7" s="12"/>
      <c r="DY7" s="21"/>
      <c r="DZ7" s="24"/>
      <c r="EA7" s="13"/>
      <c r="EB7" s="4"/>
      <c r="EC7" s="4"/>
      <c r="ED7" s="12"/>
      <c r="EE7" s="13"/>
      <c r="EF7" s="13"/>
      <c r="EG7" s="12"/>
      <c r="EH7" s="13"/>
      <c r="EI7" s="16"/>
      <c r="EJ7" s="22"/>
      <c r="EK7" s="23"/>
      <c r="EL7" s="21"/>
      <c r="EM7" s="13"/>
      <c r="EN7" s="12"/>
      <c r="EO7" s="21"/>
      <c r="EP7" s="24"/>
      <c r="EQ7" s="13"/>
      <c r="ER7" s="4"/>
      <c r="ES7" s="4"/>
      <c r="ET7" s="12"/>
      <c r="EU7" s="13"/>
      <c r="EV7" s="13"/>
      <c r="EW7" s="12"/>
      <c r="EX7" s="13"/>
      <c r="EY7" s="16"/>
      <c r="EZ7" s="22"/>
      <c r="FA7" s="23"/>
      <c r="FB7" s="21"/>
      <c r="FC7" s="13"/>
      <c r="FD7" s="12"/>
      <c r="FE7" s="21"/>
      <c r="FF7" s="24"/>
      <c r="FG7" s="13"/>
      <c r="FH7" s="4"/>
      <c r="FI7" s="4"/>
      <c r="FJ7" s="12"/>
      <c r="FK7" s="13"/>
      <c r="FL7" s="13"/>
      <c r="FM7" s="12"/>
      <c r="FN7" s="13"/>
      <c r="FO7" s="16"/>
      <c r="FP7" s="22"/>
      <c r="FQ7" s="23"/>
      <c r="FR7" s="21"/>
      <c r="FS7" s="13"/>
      <c r="FT7" s="12"/>
      <c r="FU7" s="21"/>
      <c r="FV7" s="24"/>
      <c r="FW7" s="13"/>
      <c r="FX7" s="4"/>
      <c r="FY7" s="4"/>
      <c r="FZ7" s="12"/>
      <c r="GA7" s="13"/>
      <c r="GB7" s="13"/>
      <c r="GC7" s="12"/>
      <c r="GD7" s="13"/>
      <c r="GE7" s="16"/>
      <c r="GF7" s="22"/>
      <c r="GG7" s="23"/>
      <c r="GH7" s="21"/>
      <c r="GI7" s="13"/>
      <c r="GJ7" s="12"/>
      <c r="GK7" s="21"/>
      <c r="GL7" s="24"/>
      <c r="GM7" s="13"/>
      <c r="GN7" s="4"/>
      <c r="GO7" s="4"/>
      <c r="GP7" s="12"/>
      <c r="GQ7" s="13"/>
      <c r="GR7" s="13"/>
      <c r="GS7" s="12"/>
      <c r="GT7" s="13"/>
      <c r="GU7" s="16"/>
      <c r="GV7" s="22"/>
      <c r="GW7" s="23"/>
      <c r="GX7" s="21"/>
      <c r="GY7" s="13"/>
      <c r="GZ7" s="12"/>
      <c r="HA7" s="21"/>
      <c r="HB7" s="24"/>
      <c r="HC7" s="13"/>
      <c r="HD7" s="4"/>
      <c r="HE7" s="4"/>
      <c r="HF7" s="12"/>
      <c r="HG7" s="13"/>
      <c r="HH7" s="13"/>
      <c r="HI7" s="12"/>
      <c r="HJ7" s="13"/>
      <c r="HK7" s="16"/>
      <c r="HL7" s="22"/>
      <c r="HM7" s="23"/>
      <c r="HN7" s="21"/>
      <c r="HO7" s="13"/>
      <c r="HP7" s="12"/>
      <c r="HQ7" s="21"/>
      <c r="HR7" s="24"/>
      <c r="HS7" s="13"/>
      <c r="HT7" s="4"/>
    </row>
    <row r="8" spans="1:23" ht="12.75">
      <c r="A8" s="4" t="s">
        <v>8</v>
      </c>
      <c r="B8" s="13">
        <v>2588</v>
      </c>
      <c r="C8" s="12">
        <v>10</v>
      </c>
      <c r="D8" s="13">
        <v>2809</v>
      </c>
      <c r="E8" s="13">
        <v>9</v>
      </c>
      <c r="F8" s="12">
        <v>2490</v>
      </c>
      <c r="G8" s="24">
        <v>8</v>
      </c>
      <c r="H8" s="13">
        <f t="shared" si="0"/>
        <v>7887</v>
      </c>
      <c r="I8" s="13">
        <f t="shared" si="0"/>
        <v>27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3" s="9" customFormat="1" ht="12.75">
      <c r="A9" s="4" t="s">
        <v>12</v>
      </c>
      <c r="B9" s="13">
        <v>2258</v>
      </c>
      <c r="C9" s="12">
        <v>5</v>
      </c>
      <c r="D9" s="13">
        <v>2545</v>
      </c>
      <c r="E9" s="13">
        <v>7</v>
      </c>
      <c r="F9" s="12">
        <v>2432</v>
      </c>
      <c r="G9" s="24">
        <v>7</v>
      </c>
      <c r="H9" s="13">
        <f t="shared" si="0"/>
        <v>7235</v>
      </c>
      <c r="I9" s="13">
        <f t="shared" si="0"/>
        <v>19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9" ht="12.75">
      <c r="A10" s="3" t="s">
        <v>13</v>
      </c>
      <c r="B10" s="15">
        <v>2314</v>
      </c>
      <c r="C10" s="15">
        <v>5</v>
      </c>
      <c r="D10" s="15">
        <v>2420</v>
      </c>
      <c r="E10" s="15">
        <v>4</v>
      </c>
      <c r="F10" s="14">
        <v>2315</v>
      </c>
      <c r="G10" s="29">
        <v>3</v>
      </c>
      <c r="H10" s="15">
        <f t="shared" si="0"/>
        <v>7049</v>
      </c>
      <c r="I10" s="15">
        <f t="shared" si="0"/>
        <v>12</v>
      </c>
    </row>
    <row r="13" ht="15.75">
      <c r="A13" s="8" t="s">
        <v>223</v>
      </c>
    </row>
    <row r="14" spans="1:9" ht="26.25" customHeight="1">
      <c r="A14" s="50" t="s">
        <v>15</v>
      </c>
      <c r="B14" s="57" t="s">
        <v>79</v>
      </c>
      <c r="C14" s="58" t="s">
        <v>82</v>
      </c>
      <c r="D14" s="57" t="s">
        <v>80</v>
      </c>
      <c r="E14" s="58" t="s">
        <v>83</v>
      </c>
      <c r="F14" s="57" t="s">
        <v>81</v>
      </c>
      <c r="G14" s="58" t="s">
        <v>84</v>
      </c>
      <c r="H14" s="57" t="s">
        <v>85</v>
      </c>
      <c r="I14" s="49" t="s">
        <v>86</v>
      </c>
    </row>
    <row r="15" spans="1:9" ht="12.75">
      <c r="A15" s="4" t="s">
        <v>10</v>
      </c>
      <c r="B15" s="12">
        <v>2406</v>
      </c>
      <c r="C15" s="13">
        <v>3</v>
      </c>
      <c r="D15" s="13">
        <v>2245</v>
      </c>
      <c r="E15" s="12">
        <v>3</v>
      </c>
      <c r="F15" s="13">
        <v>2430</v>
      </c>
      <c r="G15" s="35">
        <v>8</v>
      </c>
      <c r="H15" s="52">
        <f aca="true" t="shared" si="1" ref="H15:I20">B15+D15+F15</f>
        <v>7081</v>
      </c>
      <c r="I15" s="35">
        <f t="shared" si="1"/>
        <v>14</v>
      </c>
    </row>
    <row r="16" spans="1:9" ht="12.75">
      <c r="A16" s="4" t="s">
        <v>38</v>
      </c>
      <c r="B16" s="12">
        <v>2135</v>
      </c>
      <c r="C16" s="13">
        <v>2</v>
      </c>
      <c r="D16" s="13">
        <v>2051</v>
      </c>
      <c r="E16" s="12">
        <v>1</v>
      </c>
      <c r="F16" s="13">
        <v>2302</v>
      </c>
      <c r="G16" s="13">
        <v>6</v>
      </c>
      <c r="H16" s="16">
        <f t="shared" si="1"/>
        <v>6488</v>
      </c>
      <c r="I16" s="13">
        <f t="shared" si="1"/>
        <v>9</v>
      </c>
    </row>
    <row r="17" spans="1:9" ht="12.75">
      <c r="A17" s="4" t="s">
        <v>214</v>
      </c>
      <c r="B17" s="12">
        <v>1964</v>
      </c>
      <c r="C17" s="13">
        <v>1</v>
      </c>
      <c r="D17" s="13">
        <v>2084</v>
      </c>
      <c r="E17" s="12">
        <v>3</v>
      </c>
      <c r="F17" s="13">
        <v>2170</v>
      </c>
      <c r="G17" s="13">
        <v>1</v>
      </c>
      <c r="H17" s="16">
        <f t="shared" si="1"/>
        <v>6218</v>
      </c>
      <c r="I17" s="13">
        <f t="shared" si="1"/>
        <v>5</v>
      </c>
    </row>
    <row r="18" spans="1:9" ht="12.75">
      <c r="A18" s="4" t="s">
        <v>160</v>
      </c>
      <c r="B18" s="13">
        <v>2234</v>
      </c>
      <c r="C18" s="12">
        <v>3</v>
      </c>
      <c r="D18" s="13">
        <v>2376</v>
      </c>
      <c r="E18" s="13">
        <v>3</v>
      </c>
      <c r="F18" s="12">
        <v>2238</v>
      </c>
      <c r="G18" s="13">
        <v>3</v>
      </c>
      <c r="H18" s="16">
        <f t="shared" si="1"/>
        <v>6848</v>
      </c>
      <c r="I18" s="13">
        <f t="shared" si="1"/>
        <v>9</v>
      </c>
    </row>
    <row r="19" spans="1:9" s="9" customFormat="1" ht="12.75">
      <c r="A19" s="4" t="s">
        <v>14</v>
      </c>
      <c r="B19" s="13">
        <v>2088</v>
      </c>
      <c r="C19" s="12">
        <v>1</v>
      </c>
      <c r="D19" s="13">
        <v>2242</v>
      </c>
      <c r="E19" s="13">
        <v>2</v>
      </c>
      <c r="F19" s="12">
        <v>2336</v>
      </c>
      <c r="G19" s="13">
        <v>4</v>
      </c>
      <c r="H19" s="16">
        <f t="shared" si="1"/>
        <v>6666</v>
      </c>
      <c r="I19" s="13">
        <f t="shared" si="1"/>
        <v>7</v>
      </c>
    </row>
    <row r="20" spans="1:9" ht="12.75">
      <c r="A20" s="3" t="s">
        <v>101</v>
      </c>
      <c r="B20" s="15">
        <v>2202</v>
      </c>
      <c r="C20" s="15">
        <v>2</v>
      </c>
      <c r="D20" s="15">
        <v>2226</v>
      </c>
      <c r="E20" s="15">
        <v>2</v>
      </c>
      <c r="F20" s="14">
        <v>2056</v>
      </c>
      <c r="G20" s="15">
        <v>1</v>
      </c>
      <c r="H20" s="14">
        <f t="shared" si="1"/>
        <v>6484</v>
      </c>
      <c r="I20" s="56">
        <f t="shared" si="1"/>
        <v>5</v>
      </c>
    </row>
    <row r="21" spans="1:9" ht="12.75">
      <c r="A21" s="9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7" t="s">
        <v>89</v>
      </c>
      <c r="B22" s="16">
        <v>233</v>
      </c>
      <c r="C22" s="47" t="s">
        <v>222</v>
      </c>
      <c r="D22" s="47"/>
      <c r="E22" s="16"/>
      <c r="F22" s="16"/>
      <c r="G22" s="16"/>
      <c r="H22" s="16"/>
      <c r="I22" s="16"/>
    </row>
    <row r="23" spans="1:9" ht="12.75">
      <c r="A23" s="9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7" t="s">
        <v>90</v>
      </c>
      <c r="B24" s="16">
        <v>220</v>
      </c>
      <c r="C24" s="47" t="s">
        <v>221</v>
      </c>
      <c r="D24" s="47"/>
      <c r="E24" s="16"/>
      <c r="F24" s="16"/>
      <c r="G24" s="16"/>
      <c r="H24" s="16"/>
      <c r="I24" s="16"/>
    </row>
    <row r="25" spans="1:9" ht="12.75">
      <c r="A25" s="9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9" t="s">
        <v>91</v>
      </c>
      <c r="B26" s="16">
        <v>980</v>
      </c>
      <c r="C26" s="47" t="s">
        <v>8</v>
      </c>
      <c r="D26" s="47"/>
      <c r="E26" s="16"/>
      <c r="F26" s="16"/>
      <c r="G26" s="16"/>
      <c r="H26" s="16"/>
      <c r="I26" s="16"/>
    </row>
    <row r="29" ht="12.75">
      <c r="A29" s="11" t="s">
        <v>87</v>
      </c>
    </row>
    <row r="30" ht="12.75">
      <c r="A30" s="11" t="s">
        <v>92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43">
      <selection activeCell="E41" sqref="E41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14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41">
        <v>1</v>
      </c>
      <c r="B7" s="37" t="s">
        <v>62</v>
      </c>
      <c r="C7">
        <v>126</v>
      </c>
      <c r="D7" s="4"/>
      <c r="E7">
        <f aca="true" t="shared" si="0" ref="E7:E16">SUM(C7:D7)</f>
        <v>126</v>
      </c>
      <c r="F7" s="4">
        <v>144</v>
      </c>
      <c r="G7" s="10"/>
      <c r="H7" s="4">
        <f aca="true" t="shared" si="1" ref="H7:H16">SUM(F7:G7)</f>
        <v>144</v>
      </c>
      <c r="I7" s="10">
        <v>140</v>
      </c>
      <c r="J7" s="4"/>
      <c r="K7">
        <f aca="true" t="shared" si="2" ref="K7:K16">SUM(I7:J7)</f>
        <v>140</v>
      </c>
      <c r="L7" s="4">
        <f aca="true" t="shared" si="3" ref="L7:L16">SUM(K7,H7,E7)</f>
        <v>410</v>
      </c>
    </row>
    <row r="8" spans="1:12" ht="12.75">
      <c r="A8" s="42">
        <v>2</v>
      </c>
      <c r="B8" s="37" t="s">
        <v>204</v>
      </c>
      <c r="C8">
        <v>129</v>
      </c>
      <c r="D8" s="4">
        <v>10</v>
      </c>
      <c r="E8">
        <f t="shared" si="0"/>
        <v>139</v>
      </c>
      <c r="F8" s="4">
        <v>60</v>
      </c>
      <c r="G8" s="69">
        <v>10</v>
      </c>
      <c r="H8" s="4">
        <f t="shared" si="1"/>
        <v>70</v>
      </c>
      <c r="I8" s="10">
        <v>96</v>
      </c>
      <c r="J8" s="4">
        <v>10</v>
      </c>
      <c r="K8">
        <f t="shared" si="2"/>
        <v>106</v>
      </c>
      <c r="L8" s="4">
        <f t="shared" si="3"/>
        <v>315</v>
      </c>
    </row>
    <row r="9" spans="1:12" ht="12.75">
      <c r="A9" s="42">
        <v>3</v>
      </c>
      <c r="B9" s="37" t="s">
        <v>205</v>
      </c>
      <c r="C9">
        <v>90</v>
      </c>
      <c r="D9" s="4"/>
      <c r="E9">
        <f t="shared" si="0"/>
        <v>90</v>
      </c>
      <c r="F9" s="4">
        <v>119</v>
      </c>
      <c r="G9" s="4"/>
      <c r="H9" s="4">
        <f t="shared" si="1"/>
        <v>119</v>
      </c>
      <c r="I9" s="4">
        <v>88</v>
      </c>
      <c r="J9" s="4"/>
      <c r="K9">
        <f t="shared" si="2"/>
        <v>88</v>
      </c>
      <c r="L9" s="4">
        <f t="shared" si="3"/>
        <v>297</v>
      </c>
    </row>
    <row r="10" spans="1:12" ht="12.75">
      <c r="A10" s="42">
        <v>4</v>
      </c>
      <c r="B10" s="37" t="s">
        <v>157</v>
      </c>
      <c r="C10">
        <v>130</v>
      </c>
      <c r="D10" s="4"/>
      <c r="E10">
        <f t="shared" si="0"/>
        <v>130</v>
      </c>
      <c r="F10" s="4">
        <v>85</v>
      </c>
      <c r="H10" s="4">
        <f t="shared" si="1"/>
        <v>85</v>
      </c>
      <c r="I10" s="7">
        <v>122</v>
      </c>
      <c r="J10" s="4"/>
      <c r="K10">
        <f t="shared" si="2"/>
        <v>122</v>
      </c>
      <c r="L10" s="4">
        <f t="shared" si="3"/>
        <v>337</v>
      </c>
    </row>
    <row r="11" spans="1:12" ht="12.75">
      <c r="A11" s="42">
        <v>5</v>
      </c>
      <c r="B11" s="37" t="s">
        <v>158</v>
      </c>
      <c r="C11">
        <v>108</v>
      </c>
      <c r="D11" s="4">
        <v>10</v>
      </c>
      <c r="E11">
        <f t="shared" si="0"/>
        <v>118</v>
      </c>
      <c r="F11" s="4">
        <v>106</v>
      </c>
      <c r="G11" s="69">
        <v>10</v>
      </c>
      <c r="H11" s="4">
        <f t="shared" si="1"/>
        <v>116</v>
      </c>
      <c r="I11" s="10">
        <v>90</v>
      </c>
      <c r="J11" s="4">
        <v>10</v>
      </c>
      <c r="K11">
        <f t="shared" si="2"/>
        <v>100</v>
      </c>
      <c r="L11" s="4">
        <f t="shared" si="3"/>
        <v>334</v>
      </c>
    </row>
    <row r="12" spans="1:12" ht="12.75">
      <c r="A12" s="42">
        <v>6</v>
      </c>
      <c r="B12" s="37" t="s">
        <v>159</v>
      </c>
      <c r="C12">
        <v>121</v>
      </c>
      <c r="D12" s="4"/>
      <c r="E12">
        <f t="shared" si="0"/>
        <v>121</v>
      </c>
      <c r="F12" s="4">
        <v>137</v>
      </c>
      <c r="H12" s="4">
        <f t="shared" si="1"/>
        <v>137</v>
      </c>
      <c r="I12" s="10">
        <v>137</v>
      </c>
      <c r="J12" s="4"/>
      <c r="K12">
        <f t="shared" si="2"/>
        <v>137</v>
      </c>
      <c r="L12" s="4">
        <f t="shared" si="3"/>
        <v>395</v>
      </c>
    </row>
    <row r="13" spans="1:12" ht="12.75">
      <c r="A13">
        <v>7</v>
      </c>
      <c r="B13" s="13"/>
      <c r="D13" s="4"/>
      <c r="E13">
        <f t="shared" si="0"/>
        <v>0</v>
      </c>
      <c r="F13" s="4"/>
      <c r="G13" s="40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724</v>
      </c>
      <c r="F17" s="4"/>
      <c r="H17" s="4">
        <f>SUM(H7:H16)</f>
        <v>671</v>
      </c>
      <c r="J17" s="4"/>
      <c r="K17" s="7">
        <f>SUM(K7:K16)</f>
        <v>693</v>
      </c>
      <c r="L17" s="6">
        <f>SUM(E17+H17+K17)</f>
        <v>2088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62</v>
      </c>
      <c r="C23">
        <v>100</v>
      </c>
      <c r="D23" s="4"/>
      <c r="E23" s="51">
        <f aca="true" t="shared" si="4" ref="E23:E32">SUM(C23:D23)</f>
        <v>100</v>
      </c>
      <c r="F23" s="37">
        <v>161</v>
      </c>
      <c r="G23" s="10"/>
      <c r="H23" s="4">
        <f aca="true" t="shared" si="5" ref="H23:H32">SUM(F23:G23)</f>
        <v>161</v>
      </c>
      <c r="I23" s="37">
        <v>143</v>
      </c>
      <c r="J23" s="4"/>
      <c r="K23">
        <f aca="true" t="shared" si="6" ref="K23:K32">SUM(I23:J23)</f>
        <v>143</v>
      </c>
      <c r="L23" s="4">
        <f aca="true" t="shared" si="7" ref="L23:L32">SUM(K23,H23,E23)</f>
        <v>404</v>
      </c>
    </row>
    <row r="24" spans="1:12" ht="12.75">
      <c r="A24">
        <v>2</v>
      </c>
      <c r="B24" s="13" t="s">
        <v>157</v>
      </c>
      <c r="C24">
        <v>124</v>
      </c>
      <c r="D24" s="4"/>
      <c r="E24" s="4">
        <f t="shared" si="4"/>
        <v>124</v>
      </c>
      <c r="F24" s="37">
        <v>123</v>
      </c>
      <c r="H24" s="4">
        <f t="shared" si="5"/>
        <v>123</v>
      </c>
      <c r="I24" s="37">
        <v>166</v>
      </c>
      <c r="J24" s="4"/>
      <c r="K24">
        <f t="shared" si="6"/>
        <v>166</v>
      </c>
      <c r="L24" s="4">
        <f t="shared" si="7"/>
        <v>413</v>
      </c>
    </row>
    <row r="25" spans="1:12" ht="12.75">
      <c r="A25">
        <v>3</v>
      </c>
      <c r="B25" s="13" t="s">
        <v>194</v>
      </c>
      <c r="C25">
        <v>153</v>
      </c>
      <c r="D25" s="4"/>
      <c r="E25" s="4">
        <f t="shared" si="4"/>
        <v>153</v>
      </c>
      <c r="F25" s="37">
        <v>135</v>
      </c>
      <c r="G25" s="10"/>
      <c r="H25" s="4">
        <f t="shared" si="5"/>
        <v>135</v>
      </c>
      <c r="I25" s="37">
        <v>123</v>
      </c>
      <c r="J25" s="4"/>
      <c r="K25">
        <f t="shared" si="6"/>
        <v>123</v>
      </c>
      <c r="L25" s="4">
        <f t="shared" si="7"/>
        <v>411</v>
      </c>
    </row>
    <row r="26" spans="1:12" ht="12.75">
      <c r="A26">
        <v>4</v>
      </c>
      <c r="B26" s="13" t="s">
        <v>158</v>
      </c>
      <c r="C26">
        <v>93</v>
      </c>
      <c r="D26" s="4">
        <v>10</v>
      </c>
      <c r="E26" s="4">
        <f t="shared" si="4"/>
        <v>103</v>
      </c>
      <c r="F26" s="37">
        <v>92</v>
      </c>
      <c r="G26" s="10">
        <v>10</v>
      </c>
      <c r="H26" s="4">
        <f t="shared" si="5"/>
        <v>102</v>
      </c>
      <c r="I26" s="37">
        <v>110</v>
      </c>
      <c r="J26" s="4">
        <v>10</v>
      </c>
      <c r="K26">
        <f t="shared" si="6"/>
        <v>120</v>
      </c>
      <c r="L26" s="4">
        <f t="shared" si="7"/>
        <v>325</v>
      </c>
    </row>
    <row r="27" spans="1:12" ht="12.75">
      <c r="A27">
        <v>5</v>
      </c>
      <c r="B27" s="13" t="s">
        <v>204</v>
      </c>
      <c r="C27">
        <v>111</v>
      </c>
      <c r="D27" s="4">
        <v>10</v>
      </c>
      <c r="E27" s="4">
        <f t="shared" si="4"/>
        <v>121</v>
      </c>
      <c r="F27" s="37">
        <v>95</v>
      </c>
      <c r="G27" s="10">
        <v>10</v>
      </c>
      <c r="H27" s="4">
        <f t="shared" si="5"/>
        <v>105</v>
      </c>
      <c r="I27" s="37">
        <v>124</v>
      </c>
      <c r="J27" s="4">
        <v>10</v>
      </c>
      <c r="K27">
        <f t="shared" si="6"/>
        <v>134</v>
      </c>
      <c r="L27" s="4">
        <f t="shared" si="7"/>
        <v>360</v>
      </c>
    </row>
    <row r="28" spans="1:12" ht="12.75">
      <c r="A28">
        <v>6</v>
      </c>
      <c r="B28" s="13" t="s">
        <v>203</v>
      </c>
      <c r="C28">
        <v>106</v>
      </c>
      <c r="D28" s="4"/>
      <c r="E28" s="27">
        <f t="shared" si="4"/>
        <v>106</v>
      </c>
      <c r="F28" s="13">
        <v>85</v>
      </c>
      <c r="H28" s="4">
        <f t="shared" si="5"/>
        <v>85</v>
      </c>
      <c r="I28" s="38">
        <v>138</v>
      </c>
      <c r="J28" s="4"/>
      <c r="K28">
        <f t="shared" si="6"/>
        <v>138</v>
      </c>
      <c r="L28" s="4">
        <f t="shared" si="7"/>
        <v>329</v>
      </c>
    </row>
    <row r="29" spans="1:12" ht="12.75">
      <c r="A29">
        <v>7</v>
      </c>
      <c r="B29" s="45"/>
      <c r="D29" s="4"/>
      <c r="E29">
        <f t="shared" si="4"/>
        <v>0</v>
      </c>
      <c r="F29" s="4"/>
      <c r="H29" s="4">
        <f t="shared" si="5"/>
        <v>0</v>
      </c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45"/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5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46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707</v>
      </c>
      <c r="F33" s="4"/>
      <c r="H33" s="4">
        <f>SUM(H23:H32)</f>
        <v>711</v>
      </c>
      <c r="J33" s="4"/>
      <c r="K33" s="7">
        <f>SUM(K23:K32)</f>
        <v>824</v>
      </c>
      <c r="L33" s="6">
        <f>SUM(E33+H33+K33)</f>
        <v>2242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35" t="s">
        <v>157</v>
      </c>
      <c r="C40" s="16">
        <v>141</v>
      </c>
      <c r="D40" s="4"/>
      <c r="E40" s="51">
        <f aca="true" t="shared" si="8" ref="E40:E49">SUM(C40:D40)</f>
        <v>141</v>
      </c>
      <c r="F40" s="16">
        <v>128</v>
      </c>
      <c r="G40" s="10"/>
      <c r="H40" s="4">
        <f aca="true" t="shared" si="9" ref="H40:H49">SUM(F40:G40)</f>
        <v>128</v>
      </c>
      <c r="I40" s="16">
        <v>145</v>
      </c>
      <c r="J40" s="4"/>
      <c r="K40">
        <f aca="true" t="shared" si="10" ref="K40:K49">SUM(I40:J40)</f>
        <v>145</v>
      </c>
      <c r="L40" s="4">
        <f aca="true" t="shared" si="11" ref="L40:L49">SUM(K40,H40,E40)</f>
        <v>414</v>
      </c>
    </row>
    <row r="41" spans="1:12" ht="12.75">
      <c r="A41" s="42">
        <v>2</v>
      </c>
      <c r="B41" s="13" t="s">
        <v>205</v>
      </c>
      <c r="C41" s="16"/>
      <c r="D41" s="4"/>
      <c r="E41" s="4">
        <f t="shared" si="8"/>
        <v>0</v>
      </c>
      <c r="F41" s="13">
        <v>89</v>
      </c>
      <c r="G41" s="69"/>
      <c r="H41" s="4">
        <f t="shared" si="9"/>
        <v>89</v>
      </c>
      <c r="I41" s="16"/>
      <c r="J41" s="4"/>
      <c r="K41">
        <f t="shared" si="10"/>
        <v>0</v>
      </c>
      <c r="L41" s="4">
        <f t="shared" si="11"/>
        <v>89</v>
      </c>
    </row>
    <row r="42" spans="1:12" ht="12.75">
      <c r="A42" s="42">
        <v>3</v>
      </c>
      <c r="B42" s="13" t="s">
        <v>62</v>
      </c>
      <c r="C42" s="16">
        <v>172</v>
      </c>
      <c r="D42" s="4"/>
      <c r="E42" s="4">
        <f t="shared" si="8"/>
        <v>172</v>
      </c>
      <c r="F42" s="13">
        <v>169</v>
      </c>
      <c r="G42" s="69"/>
      <c r="H42" s="4">
        <f t="shared" si="9"/>
        <v>169</v>
      </c>
      <c r="I42" s="16">
        <v>149</v>
      </c>
      <c r="J42" s="4"/>
      <c r="K42">
        <f t="shared" si="10"/>
        <v>149</v>
      </c>
      <c r="L42" s="4">
        <f t="shared" si="11"/>
        <v>490</v>
      </c>
    </row>
    <row r="43" spans="1:12" ht="12.75">
      <c r="A43" s="42">
        <v>4</v>
      </c>
      <c r="B43" s="13" t="s">
        <v>215</v>
      </c>
      <c r="C43" s="16">
        <v>87</v>
      </c>
      <c r="D43" s="4"/>
      <c r="E43" s="4">
        <f t="shared" si="8"/>
        <v>87</v>
      </c>
      <c r="F43" s="13"/>
      <c r="H43" s="4">
        <f t="shared" si="9"/>
        <v>0</v>
      </c>
      <c r="I43" s="16">
        <v>145</v>
      </c>
      <c r="J43" s="4"/>
      <c r="K43">
        <f t="shared" si="10"/>
        <v>145</v>
      </c>
      <c r="L43" s="4">
        <f t="shared" si="11"/>
        <v>232</v>
      </c>
    </row>
    <row r="44" spans="1:12" ht="12.75">
      <c r="A44" s="42">
        <v>5</v>
      </c>
      <c r="B44" s="13" t="s">
        <v>216</v>
      </c>
      <c r="C44" s="16">
        <v>137</v>
      </c>
      <c r="D44" s="4"/>
      <c r="E44" s="4">
        <f t="shared" si="8"/>
        <v>137</v>
      </c>
      <c r="F44" s="13">
        <v>121</v>
      </c>
      <c r="H44" s="4">
        <f t="shared" si="9"/>
        <v>121</v>
      </c>
      <c r="I44" s="16">
        <v>122</v>
      </c>
      <c r="J44" s="4"/>
      <c r="K44">
        <f t="shared" si="10"/>
        <v>122</v>
      </c>
      <c r="L44" s="4">
        <f t="shared" si="11"/>
        <v>380</v>
      </c>
    </row>
    <row r="45" spans="1:12" ht="12.75">
      <c r="A45" s="42">
        <v>6</v>
      </c>
      <c r="B45" s="13" t="s">
        <v>194</v>
      </c>
      <c r="C45" s="16">
        <v>109</v>
      </c>
      <c r="D45" s="4"/>
      <c r="E45" s="4">
        <f t="shared" si="8"/>
        <v>109</v>
      </c>
      <c r="F45" s="13">
        <v>136</v>
      </c>
      <c r="H45" s="4">
        <f t="shared" si="9"/>
        <v>136</v>
      </c>
      <c r="I45" s="16">
        <v>114</v>
      </c>
      <c r="J45" s="4"/>
      <c r="K45">
        <f t="shared" si="10"/>
        <v>114</v>
      </c>
      <c r="L45" s="4">
        <f t="shared" si="11"/>
        <v>359</v>
      </c>
    </row>
    <row r="46" spans="1:12" ht="12.75">
      <c r="A46" s="42">
        <v>7</v>
      </c>
      <c r="B46" s="13" t="s">
        <v>61</v>
      </c>
      <c r="C46" s="16">
        <v>110</v>
      </c>
      <c r="D46" s="4">
        <v>10</v>
      </c>
      <c r="E46" s="4">
        <f t="shared" si="8"/>
        <v>120</v>
      </c>
      <c r="F46" s="13">
        <v>93</v>
      </c>
      <c r="G46" s="36">
        <v>10</v>
      </c>
      <c r="H46" s="4">
        <f t="shared" si="9"/>
        <v>103</v>
      </c>
      <c r="I46" s="16">
        <v>139</v>
      </c>
      <c r="J46" s="4">
        <v>10</v>
      </c>
      <c r="K46">
        <f t="shared" si="10"/>
        <v>149</v>
      </c>
      <c r="L46" s="4">
        <f t="shared" si="11"/>
        <v>372</v>
      </c>
    </row>
    <row r="47" spans="1:12" ht="12.75">
      <c r="A47">
        <v>8</v>
      </c>
      <c r="B47" s="45"/>
      <c r="D47" s="4"/>
      <c r="E47" s="4">
        <f t="shared" si="8"/>
        <v>0</v>
      </c>
      <c r="F47" s="42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5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46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766</v>
      </c>
      <c r="F50" s="4"/>
      <c r="H50" s="4">
        <f>SUM(H40:H49)</f>
        <v>746</v>
      </c>
      <c r="J50" s="4"/>
      <c r="K50" s="7">
        <f>SUM(K40:K49)</f>
        <v>824</v>
      </c>
      <c r="L50" s="6">
        <f>SUM(E50+H50+K50)</f>
        <v>2336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31">
      <selection activeCell="I40" sqref="I40:I46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160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7" t="s">
        <v>60</v>
      </c>
      <c r="C7">
        <v>147</v>
      </c>
      <c r="D7" s="4"/>
      <c r="E7">
        <f aca="true" t="shared" si="0" ref="E7:E16">SUM(C7:D7)</f>
        <v>147</v>
      </c>
      <c r="F7" s="4">
        <v>149</v>
      </c>
      <c r="G7" s="10"/>
      <c r="H7" s="4">
        <f aca="true" t="shared" si="1" ref="H7:H16">SUM(F7:G7)</f>
        <v>149</v>
      </c>
      <c r="I7" s="10">
        <v>169</v>
      </c>
      <c r="J7" s="4"/>
      <c r="K7">
        <f aca="true" t="shared" si="2" ref="K7:K16">SUM(I7:J7)</f>
        <v>169</v>
      </c>
      <c r="L7" s="4">
        <f aca="true" t="shared" si="3" ref="L7:L16">SUM(K7,H7,E7)</f>
        <v>465</v>
      </c>
    </row>
    <row r="8" spans="1:12" ht="12.75">
      <c r="A8">
        <v>2</v>
      </c>
      <c r="B8" s="37" t="s">
        <v>148</v>
      </c>
      <c r="C8">
        <v>137</v>
      </c>
      <c r="D8" s="4"/>
      <c r="E8">
        <f t="shared" si="0"/>
        <v>137</v>
      </c>
      <c r="F8" s="4">
        <v>139</v>
      </c>
      <c r="H8" s="4">
        <f t="shared" si="1"/>
        <v>139</v>
      </c>
      <c r="I8">
        <v>162</v>
      </c>
      <c r="J8" s="4"/>
      <c r="K8">
        <f t="shared" si="2"/>
        <v>162</v>
      </c>
      <c r="L8" s="4">
        <f t="shared" si="3"/>
        <v>438</v>
      </c>
    </row>
    <row r="9" spans="1:12" ht="12.75">
      <c r="A9">
        <v>3</v>
      </c>
      <c r="B9" s="37" t="s">
        <v>77</v>
      </c>
      <c r="C9">
        <v>157</v>
      </c>
      <c r="D9" s="4"/>
      <c r="E9">
        <f t="shared" si="0"/>
        <v>157</v>
      </c>
      <c r="F9" s="4">
        <v>101</v>
      </c>
      <c r="H9" s="4">
        <f t="shared" si="1"/>
        <v>101</v>
      </c>
      <c r="I9">
        <v>113</v>
      </c>
      <c r="J9" s="4"/>
      <c r="K9">
        <f t="shared" si="2"/>
        <v>113</v>
      </c>
      <c r="L9" s="4">
        <f t="shared" si="3"/>
        <v>371</v>
      </c>
    </row>
    <row r="10" spans="1:12" ht="12.75">
      <c r="A10">
        <v>4</v>
      </c>
      <c r="B10" s="37" t="s">
        <v>192</v>
      </c>
      <c r="C10">
        <v>101</v>
      </c>
      <c r="D10" s="4"/>
      <c r="E10">
        <f t="shared" si="0"/>
        <v>101</v>
      </c>
      <c r="F10" s="4">
        <v>69</v>
      </c>
      <c r="H10" s="4">
        <f t="shared" si="1"/>
        <v>69</v>
      </c>
      <c r="I10">
        <v>93</v>
      </c>
      <c r="J10" s="4"/>
      <c r="K10">
        <f t="shared" si="2"/>
        <v>93</v>
      </c>
      <c r="L10" s="4">
        <f t="shared" si="3"/>
        <v>263</v>
      </c>
    </row>
    <row r="11" spans="1:12" ht="12.75">
      <c r="A11">
        <v>5</v>
      </c>
      <c r="B11" s="37" t="s">
        <v>149</v>
      </c>
      <c r="C11">
        <v>91</v>
      </c>
      <c r="D11" s="4"/>
      <c r="E11">
        <f t="shared" si="0"/>
        <v>91</v>
      </c>
      <c r="F11" s="4">
        <v>133</v>
      </c>
      <c r="H11" s="4">
        <f t="shared" si="1"/>
        <v>133</v>
      </c>
      <c r="I11" s="40">
        <v>137</v>
      </c>
      <c r="J11" s="4"/>
      <c r="K11">
        <f t="shared" si="2"/>
        <v>137</v>
      </c>
      <c r="L11" s="4">
        <f t="shared" si="3"/>
        <v>361</v>
      </c>
    </row>
    <row r="12" spans="1:14" ht="12.75">
      <c r="A12">
        <v>6</v>
      </c>
      <c r="B12" s="37" t="s">
        <v>193</v>
      </c>
      <c r="C12">
        <v>96</v>
      </c>
      <c r="D12" s="4"/>
      <c r="E12">
        <f t="shared" si="0"/>
        <v>96</v>
      </c>
      <c r="F12" s="4">
        <v>126</v>
      </c>
      <c r="H12" s="4">
        <f t="shared" si="1"/>
        <v>126</v>
      </c>
      <c r="I12" s="4">
        <v>114</v>
      </c>
      <c r="J12" s="4"/>
      <c r="K12">
        <f t="shared" si="2"/>
        <v>114</v>
      </c>
      <c r="L12" s="4">
        <f t="shared" si="3"/>
        <v>336</v>
      </c>
      <c r="N12" s="16"/>
    </row>
    <row r="13" spans="1:15" ht="12.75">
      <c r="A13">
        <v>7</v>
      </c>
      <c r="B13" s="4"/>
      <c r="D13" s="4"/>
      <c r="E13">
        <f t="shared" si="0"/>
        <v>0</v>
      </c>
      <c r="F13" s="4"/>
      <c r="G13" s="10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0</v>
      </c>
      <c r="M13" s="9"/>
      <c r="N13" s="16"/>
      <c r="O13" s="9"/>
    </row>
    <row r="14" spans="1:15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  <c r="M14" s="9"/>
      <c r="N14" s="16"/>
      <c r="O14" s="9"/>
    </row>
    <row r="15" spans="1:15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  <c r="M15" s="9"/>
      <c r="N15" s="16"/>
      <c r="O15" s="9"/>
    </row>
    <row r="16" spans="1:15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  <c r="M16" s="9"/>
      <c r="N16" s="16"/>
      <c r="O16" s="9"/>
    </row>
    <row r="17" spans="2:15" ht="12.75">
      <c r="B17" s="4"/>
      <c r="D17" s="4"/>
      <c r="E17" s="7">
        <f>SUM(E7:E16)</f>
        <v>729</v>
      </c>
      <c r="F17" s="4"/>
      <c r="H17" s="4">
        <f>SUM(H7:H16)</f>
        <v>717</v>
      </c>
      <c r="J17" s="4"/>
      <c r="K17" s="7">
        <f>SUM(K7:K16)</f>
        <v>788</v>
      </c>
      <c r="L17" s="6">
        <f>SUM(E17+H17+K17)</f>
        <v>2234</v>
      </c>
      <c r="M17" s="9"/>
      <c r="N17" s="16"/>
      <c r="O17" s="9"/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60</v>
      </c>
      <c r="C23">
        <v>143</v>
      </c>
      <c r="D23" s="4"/>
      <c r="E23">
        <f aca="true" t="shared" si="4" ref="E23:E32">SUM(C23:D23)</f>
        <v>143</v>
      </c>
      <c r="F23" s="4">
        <v>187</v>
      </c>
      <c r="G23" s="10"/>
      <c r="H23" s="4">
        <f aca="true" t="shared" si="5" ref="H23:H32">SUM(F23:G23)</f>
        <v>187</v>
      </c>
      <c r="I23" s="37">
        <v>116</v>
      </c>
      <c r="J23" s="4"/>
      <c r="K23">
        <f aca="true" t="shared" si="6" ref="K23:K32">SUM(I23:J23)</f>
        <v>116</v>
      </c>
      <c r="L23" s="4">
        <f aca="true" t="shared" si="7" ref="L23:L32">SUM(K23,H23,E23)</f>
        <v>446</v>
      </c>
    </row>
    <row r="24" spans="1:12" ht="12.75">
      <c r="A24">
        <v>2</v>
      </c>
      <c r="B24" s="13" t="s">
        <v>195</v>
      </c>
      <c r="C24">
        <v>114</v>
      </c>
      <c r="D24" s="4"/>
      <c r="E24">
        <f t="shared" si="4"/>
        <v>114</v>
      </c>
      <c r="F24" s="4">
        <v>131</v>
      </c>
      <c r="H24" s="4">
        <f t="shared" si="5"/>
        <v>131</v>
      </c>
      <c r="I24" s="37">
        <v>149</v>
      </c>
      <c r="J24" s="4"/>
      <c r="K24">
        <f t="shared" si="6"/>
        <v>149</v>
      </c>
      <c r="L24" s="4">
        <f t="shared" si="7"/>
        <v>394</v>
      </c>
    </row>
    <row r="25" spans="1:12" ht="12.75">
      <c r="A25">
        <v>3</v>
      </c>
      <c r="B25" s="13" t="s">
        <v>148</v>
      </c>
      <c r="C25">
        <v>136</v>
      </c>
      <c r="D25" s="4"/>
      <c r="E25">
        <f t="shared" si="4"/>
        <v>136</v>
      </c>
      <c r="F25" s="4">
        <v>192</v>
      </c>
      <c r="H25" s="4">
        <f t="shared" si="5"/>
        <v>192</v>
      </c>
      <c r="I25" s="37">
        <v>140</v>
      </c>
      <c r="J25" s="4"/>
      <c r="K25">
        <f t="shared" si="6"/>
        <v>140</v>
      </c>
      <c r="L25" s="4">
        <f t="shared" si="7"/>
        <v>468</v>
      </c>
    </row>
    <row r="26" spans="1:12" ht="12.75">
      <c r="A26">
        <v>4</v>
      </c>
      <c r="B26" s="13" t="s">
        <v>149</v>
      </c>
      <c r="C26">
        <v>135</v>
      </c>
      <c r="D26" s="4"/>
      <c r="E26">
        <f t="shared" si="4"/>
        <v>135</v>
      </c>
      <c r="F26" s="4">
        <v>125</v>
      </c>
      <c r="H26" s="4">
        <f t="shared" si="5"/>
        <v>125</v>
      </c>
      <c r="I26" s="37">
        <v>135</v>
      </c>
      <c r="J26" s="4"/>
      <c r="K26">
        <f t="shared" si="6"/>
        <v>135</v>
      </c>
      <c r="L26" s="4">
        <f t="shared" si="7"/>
        <v>395</v>
      </c>
    </row>
    <row r="27" spans="1:12" ht="12.75">
      <c r="A27">
        <v>5</v>
      </c>
      <c r="B27" s="13" t="s">
        <v>193</v>
      </c>
      <c r="C27">
        <v>146</v>
      </c>
      <c r="D27" s="4"/>
      <c r="E27">
        <f t="shared" si="4"/>
        <v>146</v>
      </c>
      <c r="F27" s="4">
        <v>112</v>
      </c>
      <c r="H27" s="4">
        <f t="shared" si="5"/>
        <v>112</v>
      </c>
      <c r="I27" s="37">
        <v>122</v>
      </c>
      <c r="J27" s="4"/>
      <c r="K27">
        <f t="shared" si="6"/>
        <v>122</v>
      </c>
      <c r="L27" s="4">
        <f t="shared" si="7"/>
        <v>380</v>
      </c>
    </row>
    <row r="28" spans="1:12" ht="12.75">
      <c r="A28" s="42">
        <v>6</v>
      </c>
      <c r="B28" s="37" t="s">
        <v>202</v>
      </c>
      <c r="D28" s="4"/>
      <c r="E28">
        <f t="shared" si="4"/>
        <v>0</v>
      </c>
      <c r="F28" s="4">
        <v>92</v>
      </c>
      <c r="G28" s="10">
        <v>10</v>
      </c>
      <c r="H28" s="4">
        <f t="shared" si="5"/>
        <v>102</v>
      </c>
      <c r="I28" s="37"/>
      <c r="J28" s="4"/>
      <c r="K28">
        <f t="shared" si="6"/>
        <v>0</v>
      </c>
      <c r="L28" s="4">
        <f t="shared" si="7"/>
        <v>102</v>
      </c>
    </row>
    <row r="29" spans="1:12" ht="12.75">
      <c r="A29" s="9">
        <v>7</v>
      </c>
      <c r="B29" s="13" t="s">
        <v>192</v>
      </c>
      <c r="C29">
        <v>98</v>
      </c>
      <c r="D29" s="4"/>
      <c r="E29">
        <f t="shared" si="4"/>
        <v>98</v>
      </c>
      <c r="F29" s="4"/>
      <c r="G29" s="10"/>
      <c r="H29" s="27">
        <f t="shared" si="5"/>
        <v>0</v>
      </c>
      <c r="I29" s="13">
        <v>93</v>
      </c>
      <c r="J29" s="42"/>
      <c r="K29">
        <f t="shared" si="6"/>
        <v>93</v>
      </c>
      <c r="L29" s="4">
        <f t="shared" si="7"/>
        <v>191</v>
      </c>
    </row>
    <row r="30" spans="1:12" ht="12.75">
      <c r="A30" s="42">
        <v>8</v>
      </c>
      <c r="B30" s="42"/>
      <c r="D30" s="4"/>
      <c r="E30">
        <f t="shared" si="4"/>
        <v>0</v>
      </c>
      <c r="F30" s="4"/>
      <c r="H30" s="4">
        <f t="shared" si="5"/>
        <v>0</v>
      </c>
      <c r="I30" s="10"/>
      <c r="J30" s="4"/>
      <c r="K30">
        <f t="shared" si="6"/>
        <v>0</v>
      </c>
      <c r="L30" s="4">
        <f t="shared" si="7"/>
        <v>0</v>
      </c>
    </row>
    <row r="31" spans="1:12" ht="12.75">
      <c r="A31" s="42">
        <v>9</v>
      </c>
      <c r="B31" s="76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772</v>
      </c>
      <c r="F33" s="4"/>
      <c r="H33" s="4">
        <f>SUM(H23:H32)</f>
        <v>849</v>
      </c>
      <c r="J33" s="4"/>
      <c r="K33" s="7">
        <f>SUM(K23:K32)</f>
        <v>755</v>
      </c>
      <c r="L33" s="6">
        <f>SUM(E33+H33+K33)</f>
        <v>2376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35" t="s">
        <v>219</v>
      </c>
      <c r="C40" s="16">
        <v>105</v>
      </c>
      <c r="D40" s="4"/>
      <c r="E40" s="51">
        <f aca="true" t="shared" si="8" ref="E40:E49">SUM(C40:D40)</f>
        <v>105</v>
      </c>
      <c r="F40" s="35">
        <v>102</v>
      </c>
      <c r="G40" s="69"/>
      <c r="H40" s="4">
        <f aca="true" t="shared" si="9" ref="H40:H49">SUM(F40:G40)</f>
        <v>102</v>
      </c>
      <c r="I40" s="16">
        <v>108</v>
      </c>
      <c r="J40" s="4"/>
      <c r="K40">
        <f aca="true" t="shared" si="10" ref="K40:K49">SUM(I40:J40)</f>
        <v>108</v>
      </c>
      <c r="L40" s="4">
        <f aca="true" t="shared" si="11" ref="L40:L49">SUM(K40,H40,E40)</f>
        <v>315</v>
      </c>
    </row>
    <row r="41" spans="1:12" ht="12.75">
      <c r="A41" s="42">
        <v>2</v>
      </c>
      <c r="B41" s="13" t="s">
        <v>218</v>
      </c>
      <c r="C41" s="16">
        <v>143</v>
      </c>
      <c r="D41" s="4"/>
      <c r="E41" s="4">
        <f t="shared" si="8"/>
        <v>143</v>
      </c>
      <c r="F41" s="13">
        <v>148</v>
      </c>
      <c r="H41" s="4">
        <f t="shared" si="9"/>
        <v>148</v>
      </c>
      <c r="I41" s="16">
        <v>123</v>
      </c>
      <c r="J41" s="4"/>
      <c r="K41">
        <f t="shared" si="10"/>
        <v>123</v>
      </c>
      <c r="L41" s="4">
        <f t="shared" si="11"/>
        <v>414</v>
      </c>
    </row>
    <row r="42" spans="1:12" ht="12.75">
      <c r="A42" s="42">
        <v>3</v>
      </c>
      <c r="B42" s="13" t="s">
        <v>77</v>
      </c>
      <c r="C42" s="16">
        <v>116</v>
      </c>
      <c r="D42" s="4"/>
      <c r="E42" s="4">
        <f t="shared" si="8"/>
        <v>116</v>
      </c>
      <c r="F42" s="13">
        <v>104</v>
      </c>
      <c r="H42" s="4">
        <f t="shared" si="9"/>
        <v>104</v>
      </c>
      <c r="I42" s="16">
        <v>102</v>
      </c>
      <c r="J42" s="4"/>
      <c r="K42">
        <f t="shared" si="10"/>
        <v>102</v>
      </c>
      <c r="L42" s="4">
        <f t="shared" si="11"/>
        <v>322</v>
      </c>
    </row>
    <row r="43" spans="1:12" ht="12.75">
      <c r="A43" s="42">
        <v>4</v>
      </c>
      <c r="B43" s="13" t="s">
        <v>148</v>
      </c>
      <c r="C43" s="16">
        <v>157</v>
      </c>
      <c r="D43" s="4"/>
      <c r="E43" s="4">
        <f t="shared" si="8"/>
        <v>157</v>
      </c>
      <c r="F43" s="13">
        <v>137</v>
      </c>
      <c r="H43" s="4">
        <f t="shared" si="9"/>
        <v>137</v>
      </c>
      <c r="I43" s="16">
        <v>141</v>
      </c>
      <c r="J43" s="4"/>
      <c r="K43">
        <f t="shared" si="10"/>
        <v>141</v>
      </c>
      <c r="L43" s="4">
        <f t="shared" si="11"/>
        <v>435</v>
      </c>
    </row>
    <row r="44" spans="1:12" ht="12.75">
      <c r="A44" s="42">
        <v>5</v>
      </c>
      <c r="B44" s="13" t="s">
        <v>192</v>
      </c>
      <c r="C44" s="16">
        <v>89</v>
      </c>
      <c r="D44" s="4"/>
      <c r="E44" s="4">
        <f t="shared" si="8"/>
        <v>89</v>
      </c>
      <c r="F44" s="13"/>
      <c r="H44" s="4">
        <f t="shared" si="9"/>
        <v>0</v>
      </c>
      <c r="I44" s="16">
        <v>106</v>
      </c>
      <c r="J44" s="4"/>
      <c r="K44">
        <f t="shared" si="10"/>
        <v>106</v>
      </c>
      <c r="L44" s="4">
        <f t="shared" si="11"/>
        <v>195</v>
      </c>
    </row>
    <row r="45" spans="1:12" ht="12.75">
      <c r="A45" s="42">
        <v>6</v>
      </c>
      <c r="B45" s="13" t="s">
        <v>60</v>
      </c>
      <c r="C45" s="16">
        <v>158</v>
      </c>
      <c r="D45" s="4"/>
      <c r="E45" s="4">
        <f t="shared" si="8"/>
        <v>158</v>
      </c>
      <c r="F45" s="13">
        <v>152</v>
      </c>
      <c r="G45" s="69"/>
      <c r="H45" s="4">
        <f t="shared" si="9"/>
        <v>152</v>
      </c>
      <c r="I45" s="16">
        <v>148</v>
      </c>
      <c r="J45" s="4"/>
      <c r="K45">
        <f t="shared" si="10"/>
        <v>148</v>
      </c>
      <c r="L45" s="4">
        <f t="shared" si="11"/>
        <v>458</v>
      </c>
    </row>
    <row r="46" spans="1:12" ht="12.75">
      <c r="A46" s="42">
        <v>7</v>
      </c>
      <c r="B46" s="13" t="s">
        <v>202</v>
      </c>
      <c r="C46" s="16"/>
      <c r="D46" s="4"/>
      <c r="E46" s="4">
        <f t="shared" si="8"/>
        <v>0</v>
      </c>
      <c r="F46" s="13">
        <v>89</v>
      </c>
      <c r="G46" s="69">
        <v>10</v>
      </c>
      <c r="H46" s="4">
        <f t="shared" si="9"/>
        <v>99</v>
      </c>
      <c r="I46" s="16"/>
      <c r="J46" s="4"/>
      <c r="K46">
        <f t="shared" si="10"/>
        <v>0</v>
      </c>
      <c r="L46" s="4">
        <f t="shared" si="11"/>
        <v>99</v>
      </c>
    </row>
    <row r="47" spans="1:12" ht="12.75">
      <c r="A47">
        <v>8</v>
      </c>
      <c r="B47" s="43"/>
      <c r="D47" s="4"/>
      <c r="E47">
        <f t="shared" si="8"/>
        <v>0</v>
      </c>
      <c r="F47" s="4"/>
      <c r="H47" s="4">
        <f t="shared" si="9"/>
        <v>0</v>
      </c>
      <c r="I47" s="10"/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3"/>
      <c r="D48" s="4"/>
      <c r="E48">
        <f t="shared" si="8"/>
        <v>0</v>
      </c>
      <c r="F48" s="4"/>
      <c r="H48" s="4">
        <f t="shared" si="9"/>
        <v>0</v>
      </c>
      <c r="I48" s="10"/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44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768</v>
      </c>
      <c r="F50" s="4"/>
      <c r="H50" s="4">
        <f>SUM(H40:H49)</f>
        <v>742</v>
      </c>
      <c r="J50" s="4"/>
      <c r="K50" s="7">
        <f>SUM(K40:K49)</f>
        <v>728</v>
      </c>
      <c r="L50" s="6">
        <f>SUM(E50+H50+K50)</f>
        <v>2238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4">
      <selection activeCell="B44" sqref="B44"/>
    </sheetView>
  </sheetViews>
  <sheetFormatPr defaultColWidth="11.421875" defaultRowHeight="12.75"/>
  <cols>
    <col min="1" max="1" width="3.57421875" style="0" customWidth="1"/>
    <col min="2" max="2" width="22.57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53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7" t="s">
        <v>64</v>
      </c>
      <c r="C7">
        <v>130</v>
      </c>
      <c r="D7" s="4"/>
      <c r="E7">
        <f aca="true" t="shared" si="0" ref="E7:E16">SUM(C7:D7)</f>
        <v>130</v>
      </c>
      <c r="F7" s="4">
        <v>122</v>
      </c>
      <c r="G7" s="4"/>
      <c r="H7" s="4">
        <f aca="true" t="shared" si="1" ref="H7:H16">SUM(F7:G7)</f>
        <v>122</v>
      </c>
      <c r="I7" s="10">
        <v>122</v>
      </c>
      <c r="J7" s="4"/>
      <c r="K7">
        <f aca="true" t="shared" si="2" ref="K7:K16">SUM(I7:J7)</f>
        <v>122</v>
      </c>
      <c r="L7" s="4">
        <f aca="true" t="shared" si="3" ref="L7:L16">SUM(K7,H7,E7)</f>
        <v>374</v>
      </c>
    </row>
    <row r="8" spans="1:12" ht="12.75">
      <c r="A8">
        <v>2</v>
      </c>
      <c r="B8" s="37" t="s">
        <v>146</v>
      </c>
      <c r="C8">
        <v>118</v>
      </c>
      <c r="D8" s="4">
        <v>10</v>
      </c>
      <c r="E8">
        <f t="shared" si="0"/>
        <v>128</v>
      </c>
      <c r="F8" s="4">
        <v>122</v>
      </c>
      <c r="G8" s="69">
        <v>10</v>
      </c>
      <c r="H8" s="4">
        <f t="shared" si="1"/>
        <v>132</v>
      </c>
      <c r="I8" s="10">
        <v>110</v>
      </c>
      <c r="J8" s="4">
        <v>10</v>
      </c>
      <c r="K8">
        <f t="shared" si="2"/>
        <v>120</v>
      </c>
      <c r="L8" s="4">
        <f t="shared" si="3"/>
        <v>380</v>
      </c>
    </row>
    <row r="9" spans="1:12" ht="12.75">
      <c r="A9">
        <v>3</v>
      </c>
      <c r="B9" s="37" t="s">
        <v>54</v>
      </c>
      <c r="C9">
        <v>118</v>
      </c>
      <c r="D9" s="4"/>
      <c r="E9">
        <f t="shared" si="0"/>
        <v>118</v>
      </c>
      <c r="F9" s="4">
        <v>133</v>
      </c>
      <c r="G9" s="4"/>
      <c r="H9" s="4">
        <f t="shared" si="1"/>
        <v>133</v>
      </c>
      <c r="I9" s="10">
        <v>120</v>
      </c>
      <c r="J9" s="4"/>
      <c r="K9">
        <f t="shared" si="2"/>
        <v>120</v>
      </c>
      <c r="L9" s="4">
        <f t="shared" si="3"/>
        <v>371</v>
      </c>
    </row>
    <row r="10" spans="1:12" ht="12.75">
      <c r="A10">
        <v>4</v>
      </c>
      <c r="B10" s="37" t="s">
        <v>147</v>
      </c>
      <c r="C10">
        <v>113</v>
      </c>
      <c r="D10" s="4"/>
      <c r="E10">
        <f t="shared" si="0"/>
        <v>113</v>
      </c>
      <c r="F10" s="4">
        <v>127</v>
      </c>
      <c r="H10" s="4">
        <f t="shared" si="1"/>
        <v>127</v>
      </c>
      <c r="I10" s="7">
        <v>112</v>
      </c>
      <c r="J10" s="4"/>
      <c r="K10">
        <f t="shared" si="2"/>
        <v>112</v>
      </c>
      <c r="L10" s="4">
        <f t="shared" si="3"/>
        <v>352</v>
      </c>
    </row>
    <row r="11" spans="1:12" ht="12.75">
      <c r="A11">
        <v>5</v>
      </c>
      <c r="B11" s="37" t="s">
        <v>63</v>
      </c>
      <c r="C11">
        <v>125</v>
      </c>
      <c r="D11" s="4">
        <v>10</v>
      </c>
      <c r="E11">
        <f t="shared" si="0"/>
        <v>135</v>
      </c>
      <c r="F11" s="4">
        <v>110</v>
      </c>
      <c r="G11" s="69">
        <v>10</v>
      </c>
      <c r="H11" s="4">
        <f t="shared" si="1"/>
        <v>120</v>
      </c>
      <c r="I11" s="10">
        <v>139</v>
      </c>
      <c r="J11" s="4">
        <v>10</v>
      </c>
      <c r="K11">
        <f t="shared" si="2"/>
        <v>149</v>
      </c>
      <c r="L11" s="4">
        <f t="shared" si="3"/>
        <v>404</v>
      </c>
    </row>
    <row r="12" spans="1:12" ht="12.75">
      <c r="A12">
        <v>6</v>
      </c>
      <c r="B12" s="37" t="s">
        <v>65</v>
      </c>
      <c r="C12">
        <v>92</v>
      </c>
      <c r="D12" s="4"/>
      <c r="E12">
        <f t="shared" si="0"/>
        <v>92</v>
      </c>
      <c r="F12" s="4">
        <v>136</v>
      </c>
      <c r="H12" s="4">
        <f t="shared" si="1"/>
        <v>136</v>
      </c>
      <c r="I12" s="10">
        <v>93</v>
      </c>
      <c r="J12" s="4"/>
      <c r="K12">
        <f t="shared" si="2"/>
        <v>93</v>
      </c>
      <c r="L12" s="4">
        <f t="shared" si="3"/>
        <v>321</v>
      </c>
    </row>
    <row r="13" spans="1:12" ht="12.75">
      <c r="A13">
        <v>7</v>
      </c>
      <c r="B13" s="13"/>
      <c r="D13" s="4"/>
      <c r="E13">
        <f t="shared" si="0"/>
        <v>0</v>
      </c>
      <c r="F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716</v>
      </c>
      <c r="F17" s="4"/>
      <c r="H17" s="4">
        <f>SUM(H7:H16)</f>
        <v>770</v>
      </c>
      <c r="J17" s="4"/>
      <c r="K17" s="7">
        <f>SUM(K7:K16)</f>
        <v>716</v>
      </c>
      <c r="L17" s="6">
        <f>SUM(E17+H17+K17)</f>
        <v>2202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63</v>
      </c>
      <c r="C23">
        <v>88</v>
      </c>
      <c r="D23" s="4">
        <v>10</v>
      </c>
      <c r="E23" s="51">
        <f aca="true" t="shared" si="4" ref="E23:E32">SUM(C23:D23)</f>
        <v>98</v>
      </c>
      <c r="F23" s="37"/>
      <c r="G23" s="10"/>
      <c r="H23" s="4">
        <f aca="true" t="shared" si="5" ref="H23:H32">SUM(F23:G23)</f>
        <v>0</v>
      </c>
      <c r="I23" s="37">
        <v>88</v>
      </c>
      <c r="J23" s="4">
        <v>10</v>
      </c>
      <c r="K23">
        <f aca="true" t="shared" si="6" ref="K23:K32">SUM(I23:J23)</f>
        <v>98</v>
      </c>
      <c r="L23" s="4">
        <f aca="true" t="shared" si="7" ref="L23:L32">SUM(K23,H23,E23)</f>
        <v>196</v>
      </c>
    </row>
    <row r="24" spans="1:12" ht="12.75">
      <c r="A24">
        <v>2</v>
      </c>
      <c r="B24" s="13" t="s">
        <v>146</v>
      </c>
      <c r="C24">
        <v>91</v>
      </c>
      <c r="D24" s="4">
        <v>10</v>
      </c>
      <c r="E24" s="4">
        <f t="shared" si="4"/>
        <v>101</v>
      </c>
      <c r="F24" s="37">
        <v>118</v>
      </c>
      <c r="G24">
        <v>10</v>
      </c>
      <c r="H24" s="4">
        <f t="shared" si="5"/>
        <v>128</v>
      </c>
      <c r="I24" s="37">
        <v>116</v>
      </c>
      <c r="J24" s="4">
        <v>10</v>
      </c>
      <c r="K24">
        <f t="shared" si="6"/>
        <v>126</v>
      </c>
      <c r="L24" s="4">
        <f t="shared" si="7"/>
        <v>355</v>
      </c>
    </row>
    <row r="25" spans="1:12" ht="12.75">
      <c r="A25">
        <v>3</v>
      </c>
      <c r="B25" s="13" t="s">
        <v>64</v>
      </c>
      <c r="D25" s="4"/>
      <c r="E25" s="4">
        <f t="shared" si="4"/>
        <v>0</v>
      </c>
      <c r="F25" s="37">
        <v>133</v>
      </c>
      <c r="G25" s="10"/>
      <c r="H25" s="4">
        <f t="shared" si="5"/>
        <v>133</v>
      </c>
      <c r="I25" s="37">
        <v>185</v>
      </c>
      <c r="J25" s="4"/>
      <c r="K25">
        <f t="shared" si="6"/>
        <v>185</v>
      </c>
      <c r="L25" s="4">
        <f t="shared" si="7"/>
        <v>318</v>
      </c>
    </row>
    <row r="26" spans="1:12" ht="12.75">
      <c r="A26">
        <v>4</v>
      </c>
      <c r="B26" s="13" t="s">
        <v>198</v>
      </c>
      <c r="C26">
        <v>120</v>
      </c>
      <c r="D26" s="4"/>
      <c r="E26" s="4">
        <f t="shared" si="4"/>
        <v>120</v>
      </c>
      <c r="F26" s="37">
        <v>71</v>
      </c>
      <c r="H26" s="4">
        <f t="shared" si="5"/>
        <v>71</v>
      </c>
      <c r="I26" s="37"/>
      <c r="J26" s="4"/>
      <c r="K26">
        <f t="shared" si="6"/>
        <v>0</v>
      </c>
      <c r="L26" s="4">
        <f t="shared" si="7"/>
        <v>191</v>
      </c>
    </row>
    <row r="27" spans="1:12" ht="12.75">
      <c r="A27">
        <v>5</v>
      </c>
      <c r="B27" s="13" t="s">
        <v>55</v>
      </c>
      <c r="D27" s="4"/>
      <c r="E27" s="4">
        <f t="shared" si="4"/>
        <v>0</v>
      </c>
      <c r="F27" s="37">
        <v>100</v>
      </c>
      <c r="H27" s="4">
        <f t="shared" si="5"/>
        <v>100</v>
      </c>
      <c r="I27" s="37">
        <v>220</v>
      </c>
      <c r="J27" s="4"/>
      <c r="K27">
        <f t="shared" si="6"/>
        <v>220</v>
      </c>
      <c r="L27" s="4">
        <f t="shared" si="7"/>
        <v>320</v>
      </c>
    </row>
    <row r="28" spans="1:12" ht="12.75">
      <c r="A28">
        <v>6</v>
      </c>
      <c r="B28" s="13" t="s">
        <v>199</v>
      </c>
      <c r="C28">
        <v>124</v>
      </c>
      <c r="D28" s="4"/>
      <c r="E28" s="4">
        <f t="shared" si="4"/>
        <v>124</v>
      </c>
      <c r="F28" s="37">
        <v>147</v>
      </c>
      <c r="G28" s="10"/>
      <c r="H28" s="4">
        <f t="shared" si="5"/>
        <v>147</v>
      </c>
      <c r="I28" s="37">
        <v>171</v>
      </c>
      <c r="J28" s="4"/>
      <c r="K28">
        <f t="shared" si="6"/>
        <v>171</v>
      </c>
      <c r="L28" s="4">
        <f t="shared" si="7"/>
        <v>442</v>
      </c>
    </row>
    <row r="29" spans="1:12" ht="12.75">
      <c r="A29">
        <v>7</v>
      </c>
      <c r="B29" s="13" t="s">
        <v>197</v>
      </c>
      <c r="C29">
        <v>123</v>
      </c>
      <c r="D29" s="4"/>
      <c r="E29" s="4">
        <f t="shared" si="4"/>
        <v>123</v>
      </c>
      <c r="F29" s="37">
        <v>103</v>
      </c>
      <c r="G29" s="10"/>
      <c r="H29" s="4">
        <f t="shared" si="5"/>
        <v>103</v>
      </c>
      <c r="I29" s="37">
        <v>99</v>
      </c>
      <c r="J29" s="4"/>
      <c r="K29">
        <f t="shared" si="6"/>
        <v>99</v>
      </c>
      <c r="L29" s="4">
        <f t="shared" si="7"/>
        <v>325</v>
      </c>
    </row>
    <row r="30" spans="1:12" ht="12.75">
      <c r="A30">
        <v>8</v>
      </c>
      <c r="B30" s="13" t="s">
        <v>65</v>
      </c>
      <c r="C30">
        <v>79</v>
      </c>
      <c r="D30" s="4"/>
      <c r="E30">
        <f t="shared" si="4"/>
        <v>79</v>
      </c>
      <c r="F30" s="13"/>
      <c r="H30" s="27">
        <f t="shared" si="5"/>
        <v>0</v>
      </c>
      <c r="I30" s="13"/>
      <c r="J30" s="42"/>
      <c r="K30">
        <f t="shared" si="6"/>
        <v>0</v>
      </c>
      <c r="L30" s="4">
        <f t="shared" si="7"/>
        <v>79</v>
      </c>
    </row>
    <row r="31" spans="1:12" ht="12.75">
      <c r="A31">
        <v>9</v>
      </c>
      <c r="B31" s="13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645</v>
      </c>
      <c r="F33" s="4"/>
      <c r="H33" s="4">
        <f>SUM(H23:H32)</f>
        <v>682</v>
      </c>
      <c r="J33" s="4"/>
      <c r="K33" s="7">
        <f>SUM(K23:K32)</f>
        <v>899</v>
      </c>
      <c r="L33" s="6">
        <f>SUM(E33+H33+K33)</f>
        <v>2226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35" t="s">
        <v>65</v>
      </c>
      <c r="C40" s="16">
        <v>109</v>
      </c>
      <c r="D40" s="4"/>
      <c r="E40" s="51">
        <f aca="true" t="shared" si="8" ref="E40:E49">SUM(C40:D40)</f>
        <v>109</v>
      </c>
      <c r="F40" s="35">
        <v>117</v>
      </c>
      <c r="G40" s="69"/>
      <c r="H40" s="4">
        <f aca="true" t="shared" si="9" ref="H40:H49">SUM(F40:G40)</f>
        <v>117</v>
      </c>
      <c r="I40" s="16">
        <v>103</v>
      </c>
      <c r="J40" s="4"/>
      <c r="K40">
        <f aca="true" t="shared" si="10" ref="K40:K49">SUM(I40:J40)</f>
        <v>103</v>
      </c>
      <c r="L40" s="4">
        <f aca="true" t="shared" si="11" ref="L40:L49">SUM(K40,H40,E40)</f>
        <v>329</v>
      </c>
    </row>
    <row r="41" spans="1:12" ht="12.75">
      <c r="A41">
        <v>2</v>
      </c>
      <c r="B41" s="13" t="s">
        <v>197</v>
      </c>
      <c r="C41" s="16">
        <v>103</v>
      </c>
      <c r="D41" s="4"/>
      <c r="E41" s="4">
        <f t="shared" si="8"/>
        <v>103</v>
      </c>
      <c r="F41" s="13">
        <v>96</v>
      </c>
      <c r="H41" s="4">
        <f t="shared" si="9"/>
        <v>96</v>
      </c>
      <c r="I41" s="16"/>
      <c r="J41" s="4"/>
      <c r="K41">
        <f t="shared" si="10"/>
        <v>0</v>
      </c>
      <c r="L41" s="4">
        <f t="shared" si="11"/>
        <v>199</v>
      </c>
    </row>
    <row r="42" spans="1:12" ht="12.75">
      <c r="A42">
        <v>3</v>
      </c>
      <c r="B42" s="13" t="s">
        <v>199</v>
      </c>
      <c r="C42" s="16">
        <v>148</v>
      </c>
      <c r="D42" s="4"/>
      <c r="E42" s="4">
        <f t="shared" si="8"/>
        <v>148</v>
      </c>
      <c r="F42" s="13">
        <v>144</v>
      </c>
      <c r="G42" s="69"/>
      <c r="H42" s="4">
        <f t="shared" si="9"/>
        <v>144</v>
      </c>
      <c r="I42" s="16">
        <v>86</v>
      </c>
      <c r="J42" s="4"/>
      <c r="K42">
        <f t="shared" si="10"/>
        <v>86</v>
      </c>
      <c r="L42" s="4">
        <f t="shared" si="11"/>
        <v>378</v>
      </c>
    </row>
    <row r="43" spans="1:12" ht="12.75">
      <c r="A43">
        <v>4</v>
      </c>
      <c r="B43" s="13" t="s">
        <v>64</v>
      </c>
      <c r="C43" s="16">
        <v>102</v>
      </c>
      <c r="D43" s="4"/>
      <c r="E43" s="4">
        <f t="shared" si="8"/>
        <v>102</v>
      </c>
      <c r="F43" s="13">
        <v>137</v>
      </c>
      <c r="H43" s="4">
        <f t="shared" si="9"/>
        <v>137</v>
      </c>
      <c r="I43" s="16">
        <v>134</v>
      </c>
      <c r="J43" s="4"/>
      <c r="K43">
        <f t="shared" si="10"/>
        <v>134</v>
      </c>
      <c r="L43" s="4">
        <f t="shared" si="11"/>
        <v>373</v>
      </c>
    </row>
    <row r="44" spans="1:12" ht="12.75">
      <c r="A44">
        <v>5</v>
      </c>
      <c r="B44" s="13" t="s">
        <v>146</v>
      </c>
      <c r="C44" s="16">
        <v>102</v>
      </c>
      <c r="D44" s="4">
        <v>10</v>
      </c>
      <c r="E44" s="4">
        <f t="shared" si="8"/>
        <v>112</v>
      </c>
      <c r="F44" s="13">
        <v>97</v>
      </c>
      <c r="G44" s="38">
        <v>10</v>
      </c>
      <c r="H44" s="4">
        <f t="shared" si="9"/>
        <v>107</v>
      </c>
      <c r="I44" s="16">
        <v>106</v>
      </c>
      <c r="J44" s="4">
        <v>10</v>
      </c>
      <c r="K44">
        <f t="shared" si="10"/>
        <v>116</v>
      </c>
      <c r="L44" s="4">
        <f t="shared" si="11"/>
        <v>335</v>
      </c>
    </row>
    <row r="45" spans="1:12" ht="12.75">
      <c r="A45">
        <v>6</v>
      </c>
      <c r="B45" s="13" t="s">
        <v>55</v>
      </c>
      <c r="C45" s="16"/>
      <c r="D45" s="4"/>
      <c r="E45" s="4">
        <f t="shared" si="8"/>
        <v>0</v>
      </c>
      <c r="F45" s="13">
        <v>123</v>
      </c>
      <c r="H45" s="4">
        <f t="shared" si="9"/>
        <v>123</v>
      </c>
      <c r="I45" s="16">
        <v>113</v>
      </c>
      <c r="J45" s="4"/>
      <c r="K45">
        <f t="shared" si="10"/>
        <v>113</v>
      </c>
      <c r="L45" s="4">
        <f t="shared" si="11"/>
        <v>236</v>
      </c>
    </row>
    <row r="46" spans="1:12" ht="12.75">
      <c r="A46">
        <v>7</v>
      </c>
      <c r="B46" s="13" t="s">
        <v>198</v>
      </c>
      <c r="C46" s="16">
        <v>98</v>
      </c>
      <c r="D46" s="4"/>
      <c r="E46" s="4">
        <f t="shared" si="8"/>
        <v>98</v>
      </c>
      <c r="F46" s="13"/>
      <c r="H46" s="4">
        <f t="shared" si="9"/>
        <v>0</v>
      </c>
      <c r="I46" s="16">
        <v>108</v>
      </c>
      <c r="J46" s="4"/>
      <c r="K46">
        <f t="shared" si="10"/>
        <v>108</v>
      </c>
      <c r="L46" s="4">
        <f t="shared" si="11"/>
        <v>206</v>
      </c>
    </row>
    <row r="47" spans="1:12" ht="12.75">
      <c r="A47">
        <v>8</v>
      </c>
      <c r="B47" s="4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672</v>
      </c>
      <c r="F50" s="4"/>
      <c r="H50" s="4">
        <f>SUM(H40:H49)</f>
        <v>724</v>
      </c>
      <c r="J50" s="4"/>
      <c r="K50" s="7">
        <f>SUM(K40:K49)</f>
        <v>660</v>
      </c>
      <c r="L50" s="6">
        <f>SUM(E50+H50+K50)</f>
        <v>2056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G48" sqref="G48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49</v>
      </c>
      <c r="C7">
        <v>134</v>
      </c>
      <c r="D7" s="4"/>
      <c r="E7">
        <f aca="true" t="shared" si="0" ref="E7:E16">SUM(C7:D7)</f>
        <v>134</v>
      </c>
      <c r="F7" s="4">
        <v>116</v>
      </c>
      <c r="G7" s="10"/>
      <c r="H7" s="4">
        <f aca="true" t="shared" si="1" ref="H7:H16">SUM(F7:G7)</f>
        <v>116</v>
      </c>
      <c r="I7" s="10">
        <v>148</v>
      </c>
      <c r="J7" s="4"/>
      <c r="K7">
        <f aca="true" t="shared" si="2" ref="K7:K16">SUM(I7:J7)</f>
        <v>148</v>
      </c>
      <c r="L7" s="4">
        <f aca="true" t="shared" si="3" ref="L7:L16">SUM(K7,H7,E7)</f>
        <v>398</v>
      </c>
    </row>
    <row r="8" spans="1:12" ht="12.75">
      <c r="A8">
        <v>2</v>
      </c>
      <c r="B8" s="13" t="s">
        <v>50</v>
      </c>
      <c r="C8">
        <v>113</v>
      </c>
      <c r="D8" s="4"/>
      <c r="E8">
        <f t="shared" si="0"/>
        <v>113</v>
      </c>
      <c r="F8" s="4"/>
      <c r="H8" s="4">
        <f t="shared" si="1"/>
        <v>0</v>
      </c>
      <c r="J8" s="4"/>
      <c r="K8">
        <f t="shared" si="2"/>
        <v>0</v>
      </c>
      <c r="L8" s="4">
        <f t="shared" si="3"/>
        <v>113</v>
      </c>
    </row>
    <row r="9" spans="1:12" ht="12.75">
      <c r="A9">
        <v>3</v>
      </c>
      <c r="B9" s="13" t="s">
        <v>139</v>
      </c>
      <c r="C9">
        <v>169</v>
      </c>
      <c r="D9" s="4"/>
      <c r="E9">
        <f t="shared" si="0"/>
        <v>169</v>
      </c>
      <c r="F9" s="4">
        <v>140</v>
      </c>
      <c r="H9" s="4">
        <f t="shared" si="1"/>
        <v>140</v>
      </c>
      <c r="I9">
        <v>180</v>
      </c>
      <c r="J9" s="4"/>
      <c r="K9">
        <f t="shared" si="2"/>
        <v>180</v>
      </c>
      <c r="L9" s="4">
        <f t="shared" si="3"/>
        <v>489</v>
      </c>
    </row>
    <row r="10" spans="1:12" ht="12.75">
      <c r="A10">
        <v>4</v>
      </c>
      <c r="B10" s="13" t="s">
        <v>57</v>
      </c>
      <c r="D10" s="4"/>
      <c r="E10">
        <f t="shared" si="0"/>
        <v>0</v>
      </c>
      <c r="F10" s="4"/>
      <c r="H10" s="4">
        <f t="shared" si="1"/>
        <v>0</v>
      </c>
      <c r="I10" s="40">
        <v>105</v>
      </c>
      <c r="J10" s="4">
        <v>10</v>
      </c>
      <c r="K10">
        <f t="shared" si="2"/>
        <v>115</v>
      </c>
      <c r="L10" s="4">
        <f t="shared" si="3"/>
        <v>115</v>
      </c>
    </row>
    <row r="11" spans="1:12" ht="12.75">
      <c r="A11">
        <v>5</v>
      </c>
      <c r="B11" s="13" t="s">
        <v>140</v>
      </c>
      <c r="C11">
        <v>92</v>
      </c>
      <c r="D11" s="4"/>
      <c r="E11">
        <f t="shared" si="0"/>
        <v>92</v>
      </c>
      <c r="F11" s="4"/>
      <c r="H11" s="4">
        <f t="shared" si="1"/>
        <v>0</v>
      </c>
      <c r="J11" s="4"/>
      <c r="K11">
        <f t="shared" si="2"/>
        <v>0</v>
      </c>
      <c r="L11" s="4">
        <f t="shared" si="3"/>
        <v>92</v>
      </c>
    </row>
    <row r="12" spans="1:12" ht="12.75">
      <c r="A12">
        <v>6</v>
      </c>
      <c r="B12" s="13" t="s">
        <v>56</v>
      </c>
      <c r="D12" s="4"/>
      <c r="E12">
        <f t="shared" si="0"/>
        <v>0</v>
      </c>
      <c r="F12" s="4">
        <v>125</v>
      </c>
      <c r="G12">
        <v>10</v>
      </c>
      <c r="H12" s="4">
        <f t="shared" si="1"/>
        <v>135</v>
      </c>
      <c r="I12">
        <v>106</v>
      </c>
      <c r="J12" s="4">
        <v>10</v>
      </c>
      <c r="K12">
        <f t="shared" si="2"/>
        <v>116</v>
      </c>
      <c r="L12" s="4">
        <f t="shared" si="3"/>
        <v>251</v>
      </c>
    </row>
    <row r="13" spans="1:12" ht="12.75">
      <c r="A13">
        <v>7</v>
      </c>
      <c r="B13" s="13" t="s">
        <v>51</v>
      </c>
      <c r="D13" s="4"/>
      <c r="E13">
        <f t="shared" si="0"/>
        <v>0</v>
      </c>
      <c r="F13" s="4"/>
      <c r="H13" s="4">
        <f t="shared" si="1"/>
        <v>0</v>
      </c>
      <c r="I13" s="4">
        <v>90</v>
      </c>
      <c r="J13" s="4"/>
      <c r="K13">
        <f t="shared" si="2"/>
        <v>90</v>
      </c>
      <c r="L13" s="4">
        <f t="shared" si="3"/>
        <v>90</v>
      </c>
    </row>
    <row r="14" spans="1:12" ht="12.75">
      <c r="A14">
        <v>8</v>
      </c>
      <c r="B14" s="13" t="s">
        <v>66</v>
      </c>
      <c r="C14">
        <v>109</v>
      </c>
      <c r="D14" s="4">
        <v>10</v>
      </c>
      <c r="E14">
        <f t="shared" si="0"/>
        <v>119</v>
      </c>
      <c r="F14" s="4">
        <v>119</v>
      </c>
      <c r="G14" s="10">
        <v>10</v>
      </c>
      <c r="H14" s="4">
        <f t="shared" si="1"/>
        <v>129</v>
      </c>
      <c r="I14" s="10">
        <v>137</v>
      </c>
      <c r="J14" s="4">
        <v>10</v>
      </c>
      <c r="K14">
        <f t="shared" si="2"/>
        <v>147</v>
      </c>
      <c r="L14" s="4">
        <f t="shared" si="3"/>
        <v>395</v>
      </c>
    </row>
    <row r="15" spans="1:12" ht="12.75">
      <c r="A15">
        <v>9</v>
      </c>
      <c r="B15" s="13" t="s">
        <v>67</v>
      </c>
      <c r="C15">
        <v>104</v>
      </c>
      <c r="D15" s="4">
        <v>10</v>
      </c>
      <c r="E15">
        <f t="shared" si="0"/>
        <v>114</v>
      </c>
      <c r="F15" s="4">
        <v>93</v>
      </c>
      <c r="G15" s="10">
        <v>10</v>
      </c>
      <c r="H15" s="4">
        <f t="shared" si="1"/>
        <v>103</v>
      </c>
      <c r="J15" s="4"/>
      <c r="K15">
        <f t="shared" si="2"/>
        <v>0</v>
      </c>
      <c r="L15" s="4">
        <f t="shared" si="3"/>
        <v>217</v>
      </c>
    </row>
    <row r="16" spans="1:12" ht="12.75">
      <c r="A16" s="2">
        <v>10</v>
      </c>
      <c r="B16" s="15" t="s">
        <v>145</v>
      </c>
      <c r="C16" s="2"/>
      <c r="D16" s="3"/>
      <c r="E16" s="2">
        <f t="shared" si="0"/>
        <v>0</v>
      </c>
      <c r="F16" s="3">
        <v>98</v>
      </c>
      <c r="G16" s="2"/>
      <c r="H16" s="3">
        <f t="shared" si="1"/>
        <v>98</v>
      </c>
      <c r="I16" s="2"/>
      <c r="J16" s="3"/>
      <c r="K16" s="2">
        <f t="shared" si="2"/>
        <v>0</v>
      </c>
      <c r="L16" s="3">
        <f t="shared" si="3"/>
        <v>98</v>
      </c>
    </row>
    <row r="17" spans="2:12" ht="12.75">
      <c r="B17" s="4"/>
      <c r="D17" s="4"/>
      <c r="E17" s="7">
        <f>SUM(E7:E16)</f>
        <v>741</v>
      </c>
      <c r="F17" s="4"/>
      <c r="H17" s="4">
        <f>SUM(H7:H16)</f>
        <v>721</v>
      </c>
      <c r="J17" s="4"/>
      <c r="K17" s="7">
        <f>SUM(K7:K16)</f>
        <v>796</v>
      </c>
      <c r="L17" s="6">
        <f>SUM(E17+H17+K17)</f>
        <v>2258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139</v>
      </c>
      <c r="C23">
        <v>135</v>
      </c>
      <c r="D23" s="4"/>
      <c r="E23" s="51">
        <f aca="true" t="shared" si="4" ref="E23:E32">SUM(C23:D23)</f>
        <v>135</v>
      </c>
      <c r="F23" s="66">
        <v>154</v>
      </c>
      <c r="G23" s="69"/>
      <c r="H23" s="4">
        <f aca="true" t="shared" si="5" ref="H23:H32">SUM(F23:G23)</f>
        <v>154</v>
      </c>
      <c r="I23" s="13">
        <v>162</v>
      </c>
      <c r="J23" s="4"/>
      <c r="K23">
        <f aca="true" t="shared" si="6" ref="K23:K32">SUM(I23:J23)</f>
        <v>162</v>
      </c>
      <c r="L23" s="4">
        <f aca="true" t="shared" si="7" ref="L23:L32">SUM(K23,H23,E23)</f>
        <v>451</v>
      </c>
    </row>
    <row r="24" spans="1:12" ht="12.75">
      <c r="A24">
        <v>2</v>
      </c>
      <c r="B24" s="13" t="s">
        <v>138</v>
      </c>
      <c r="C24">
        <v>170</v>
      </c>
      <c r="D24" s="4"/>
      <c r="E24" s="4">
        <f t="shared" si="4"/>
        <v>170</v>
      </c>
      <c r="F24" s="37">
        <v>149</v>
      </c>
      <c r="H24" s="4">
        <f t="shared" si="5"/>
        <v>149</v>
      </c>
      <c r="I24" s="13">
        <v>158</v>
      </c>
      <c r="J24" s="4"/>
      <c r="K24">
        <f t="shared" si="6"/>
        <v>158</v>
      </c>
      <c r="L24" s="4">
        <f t="shared" si="7"/>
        <v>477</v>
      </c>
    </row>
    <row r="25" spans="1:12" ht="12.75">
      <c r="A25">
        <v>3</v>
      </c>
      <c r="B25" s="13" t="s">
        <v>66</v>
      </c>
      <c r="C25">
        <v>194</v>
      </c>
      <c r="D25" s="4">
        <v>10</v>
      </c>
      <c r="E25" s="4">
        <f t="shared" si="4"/>
        <v>204</v>
      </c>
      <c r="F25" s="37">
        <v>122</v>
      </c>
      <c r="G25" s="69">
        <v>10</v>
      </c>
      <c r="H25" s="4">
        <f t="shared" si="5"/>
        <v>132</v>
      </c>
      <c r="I25" s="13">
        <v>144</v>
      </c>
      <c r="J25" s="4">
        <v>10</v>
      </c>
      <c r="K25">
        <f t="shared" si="6"/>
        <v>154</v>
      </c>
      <c r="L25" s="4">
        <f t="shared" si="7"/>
        <v>490</v>
      </c>
    </row>
    <row r="26" spans="1:12" ht="12.75">
      <c r="A26">
        <v>4</v>
      </c>
      <c r="B26" s="13" t="s">
        <v>144</v>
      </c>
      <c r="C26">
        <v>127</v>
      </c>
      <c r="D26" s="4">
        <v>10</v>
      </c>
      <c r="E26" s="4">
        <f t="shared" si="4"/>
        <v>137</v>
      </c>
      <c r="F26" s="37">
        <v>105</v>
      </c>
      <c r="G26" s="69">
        <v>10</v>
      </c>
      <c r="H26" s="4">
        <f t="shared" si="5"/>
        <v>115</v>
      </c>
      <c r="I26" s="13"/>
      <c r="J26" s="4"/>
      <c r="K26">
        <f t="shared" si="6"/>
        <v>0</v>
      </c>
      <c r="L26" s="4">
        <f t="shared" si="7"/>
        <v>252</v>
      </c>
    </row>
    <row r="27" spans="1:12" ht="12.75">
      <c r="A27">
        <v>5</v>
      </c>
      <c r="B27" s="13" t="s">
        <v>142</v>
      </c>
      <c r="D27" s="4"/>
      <c r="E27" s="4">
        <f t="shared" si="4"/>
        <v>0</v>
      </c>
      <c r="F27" s="37"/>
      <c r="H27" s="4">
        <f t="shared" si="5"/>
        <v>0</v>
      </c>
      <c r="I27" s="13">
        <v>85</v>
      </c>
      <c r="J27" s="4">
        <v>10</v>
      </c>
      <c r="K27">
        <f t="shared" si="6"/>
        <v>95</v>
      </c>
      <c r="L27" s="4">
        <f t="shared" si="7"/>
        <v>95</v>
      </c>
    </row>
    <row r="28" spans="1:12" ht="12.75">
      <c r="A28">
        <v>6</v>
      </c>
      <c r="B28" s="13" t="s">
        <v>141</v>
      </c>
      <c r="C28">
        <v>158</v>
      </c>
      <c r="D28" s="4"/>
      <c r="E28" s="4">
        <f t="shared" si="4"/>
        <v>158</v>
      </c>
      <c r="F28" s="37">
        <v>95</v>
      </c>
      <c r="H28" s="4">
        <f t="shared" si="5"/>
        <v>95</v>
      </c>
      <c r="I28" s="13"/>
      <c r="J28" s="4"/>
      <c r="K28">
        <f t="shared" si="6"/>
        <v>0</v>
      </c>
      <c r="L28" s="4">
        <f t="shared" si="7"/>
        <v>253</v>
      </c>
    </row>
    <row r="29" spans="1:12" ht="12.75">
      <c r="A29">
        <v>7</v>
      </c>
      <c r="B29" s="13" t="s">
        <v>67</v>
      </c>
      <c r="D29" s="4"/>
      <c r="E29" s="4">
        <f t="shared" si="4"/>
        <v>0</v>
      </c>
      <c r="F29" s="37"/>
      <c r="H29" s="4">
        <f t="shared" si="5"/>
        <v>0</v>
      </c>
      <c r="I29" s="13">
        <v>134</v>
      </c>
      <c r="J29" s="4">
        <v>10</v>
      </c>
      <c r="K29">
        <f t="shared" si="6"/>
        <v>144</v>
      </c>
      <c r="L29" s="4">
        <f t="shared" si="7"/>
        <v>144</v>
      </c>
    </row>
    <row r="30" spans="1:12" ht="12.75">
      <c r="A30">
        <v>8</v>
      </c>
      <c r="B30" s="13" t="s">
        <v>145</v>
      </c>
      <c r="D30" s="4"/>
      <c r="E30" s="4">
        <f t="shared" si="4"/>
        <v>0</v>
      </c>
      <c r="F30" s="37">
        <v>122</v>
      </c>
      <c r="H30" s="4">
        <f t="shared" si="5"/>
        <v>122</v>
      </c>
      <c r="I30" s="13"/>
      <c r="J30" s="4"/>
      <c r="K30">
        <f t="shared" si="6"/>
        <v>0</v>
      </c>
      <c r="L30" s="4">
        <f t="shared" si="7"/>
        <v>122</v>
      </c>
    </row>
    <row r="31" spans="1:12" ht="12.75">
      <c r="A31">
        <v>9</v>
      </c>
      <c r="B31" s="13" t="s">
        <v>140</v>
      </c>
      <c r="C31">
        <v>119</v>
      </c>
      <c r="D31" s="4"/>
      <c r="E31" s="4">
        <f t="shared" si="4"/>
        <v>119</v>
      </c>
      <c r="F31" s="37"/>
      <c r="H31" s="4">
        <f t="shared" si="5"/>
        <v>0</v>
      </c>
      <c r="I31" s="13"/>
      <c r="J31" s="4"/>
      <c r="K31">
        <f t="shared" si="6"/>
        <v>0</v>
      </c>
      <c r="L31" s="4">
        <f t="shared" si="7"/>
        <v>119</v>
      </c>
    </row>
    <row r="32" spans="1:12" ht="12.75">
      <c r="A32" s="2">
        <v>10</v>
      </c>
      <c r="B32" s="15" t="s">
        <v>143</v>
      </c>
      <c r="C32" s="2"/>
      <c r="D32" s="3"/>
      <c r="E32" s="3">
        <f t="shared" si="4"/>
        <v>0</v>
      </c>
      <c r="F32" s="39"/>
      <c r="G32" s="2"/>
      <c r="H32" s="3">
        <f t="shared" si="5"/>
        <v>0</v>
      </c>
      <c r="I32" s="39">
        <v>142</v>
      </c>
      <c r="J32" s="3"/>
      <c r="K32" s="2">
        <f t="shared" si="6"/>
        <v>142</v>
      </c>
      <c r="L32" s="3">
        <f t="shared" si="7"/>
        <v>142</v>
      </c>
    </row>
    <row r="33" spans="2:12" ht="12.75">
      <c r="B33" s="4"/>
      <c r="D33" s="4"/>
      <c r="E33" s="7">
        <f>SUM(E23:E32)</f>
        <v>923</v>
      </c>
      <c r="F33" s="4"/>
      <c r="H33" s="4">
        <f>SUM(H23:H32)</f>
        <v>767</v>
      </c>
      <c r="J33" s="4"/>
      <c r="K33" s="7">
        <f>SUM(K23:K32)</f>
        <v>855</v>
      </c>
      <c r="L33" s="3">
        <f>SUM(E33+H33+K33)</f>
        <v>2545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35" t="s">
        <v>145</v>
      </c>
      <c r="C40" s="16">
        <v>118</v>
      </c>
      <c r="D40" s="4"/>
      <c r="E40">
        <f aca="true" t="shared" si="8" ref="E40:E49">SUM(C40:D40)</f>
        <v>118</v>
      </c>
      <c r="F40" s="35"/>
      <c r="G40" s="69"/>
      <c r="H40" s="4">
        <f aca="true" t="shared" si="9" ref="H40:H49">SUM(F40:G40)</f>
        <v>0</v>
      </c>
      <c r="I40" s="16">
        <v>145</v>
      </c>
      <c r="J40" s="4"/>
      <c r="K40">
        <f aca="true" t="shared" si="10" ref="K40:K49">SUM(I40:J40)</f>
        <v>145</v>
      </c>
      <c r="L40" s="4">
        <f aca="true" t="shared" si="11" ref="L40:L49">SUM(K40,H40,E40)</f>
        <v>263</v>
      </c>
    </row>
    <row r="41" spans="1:12" ht="12.75">
      <c r="A41">
        <v>2</v>
      </c>
      <c r="B41" s="13" t="s">
        <v>138</v>
      </c>
      <c r="C41" s="16">
        <v>140</v>
      </c>
      <c r="D41" s="4"/>
      <c r="E41">
        <f t="shared" si="8"/>
        <v>140</v>
      </c>
      <c r="F41" s="13">
        <v>145</v>
      </c>
      <c r="G41" s="69"/>
      <c r="H41" s="4">
        <f t="shared" si="9"/>
        <v>145</v>
      </c>
      <c r="I41" s="16">
        <v>164</v>
      </c>
      <c r="J41" s="4"/>
      <c r="K41">
        <f t="shared" si="10"/>
        <v>164</v>
      </c>
      <c r="L41" s="4">
        <f t="shared" si="11"/>
        <v>449</v>
      </c>
    </row>
    <row r="42" spans="1:12" ht="12.75">
      <c r="A42">
        <v>3</v>
      </c>
      <c r="B42" s="13" t="s">
        <v>206</v>
      </c>
      <c r="C42" s="16"/>
      <c r="D42" s="4"/>
      <c r="E42">
        <f t="shared" si="8"/>
        <v>0</v>
      </c>
      <c r="F42" s="13">
        <v>124</v>
      </c>
      <c r="G42" s="69">
        <v>10</v>
      </c>
      <c r="H42" s="4">
        <f t="shared" si="9"/>
        <v>134</v>
      </c>
      <c r="I42" s="16">
        <v>112</v>
      </c>
      <c r="J42" s="4">
        <v>10</v>
      </c>
      <c r="K42">
        <f t="shared" si="10"/>
        <v>122</v>
      </c>
      <c r="L42" s="4">
        <f t="shared" si="11"/>
        <v>256</v>
      </c>
    </row>
    <row r="43" spans="1:12" ht="12.75">
      <c r="A43">
        <v>4</v>
      </c>
      <c r="B43" s="13" t="s">
        <v>144</v>
      </c>
      <c r="C43" s="16">
        <v>100</v>
      </c>
      <c r="D43" s="4">
        <v>10</v>
      </c>
      <c r="E43">
        <f t="shared" si="8"/>
        <v>110</v>
      </c>
      <c r="F43" s="13"/>
      <c r="G43" s="69"/>
      <c r="H43" s="4">
        <f t="shared" si="9"/>
        <v>0</v>
      </c>
      <c r="I43" s="16"/>
      <c r="J43" s="4"/>
      <c r="K43">
        <f t="shared" si="10"/>
        <v>0</v>
      </c>
      <c r="L43" s="4">
        <f t="shared" si="11"/>
        <v>110</v>
      </c>
    </row>
    <row r="44" spans="1:12" ht="12.75">
      <c r="A44">
        <v>5</v>
      </c>
      <c r="B44" s="13" t="s">
        <v>140</v>
      </c>
      <c r="C44" s="16">
        <v>200</v>
      </c>
      <c r="D44" s="4"/>
      <c r="E44">
        <f t="shared" si="8"/>
        <v>200</v>
      </c>
      <c r="F44" s="13">
        <v>89</v>
      </c>
      <c r="H44" s="4">
        <f t="shared" si="9"/>
        <v>89</v>
      </c>
      <c r="I44" s="16">
        <v>155</v>
      </c>
      <c r="J44" s="4"/>
      <c r="K44">
        <f t="shared" si="10"/>
        <v>155</v>
      </c>
      <c r="L44" s="4">
        <f t="shared" si="11"/>
        <v>444</v>
      </c>
    </row>
    <row r="45" spans="1:12" ht="12.75">
      <c r="A45">
        <v>6</v>
      </c>
      <c r="B45" s="13" t="s">
        <v>143</v>
      </c>
      <c r="C45" s="16"/>
      <c r="D45" s="4"/>
      <c r="E45">
        <f t="shared" si="8"/>
        <v>0</v>
      </c>
      <c r="F45" s="13">
        <v>120</v>
      </c>
      <c r="G45" s="69"/>
      <c r="H45" s="4">
        <f t="shared" si="9"/>
        <v>120</v>
      </c>
      <c r="I45" s="16">
        <v>82</v>
      </c>
      <c r="J45" s="4"/>
      <c r="K45">
        <f t="shared" si="10"/>
        <v>82</v>
      </c>
      <c r="L45" s="4">
        <f t="shared" si="11"/>
        <v>202</v>
      </c>
    </row>
    <row r="46" spans="1:12" ht="12.75">
      <c r="A46">
        <v>7</v>
      </c>
      <c r="B46" s="13" t="s">
        <v>67</v>
      </c>
      <c r="C46" s="16">
        <v>141</v>
      </c>
      <c r="D46" s="4">
        <v>10</v>
      </c>
      <c r="E46">
        <f t="shared" si="8"/>
        <v>151</v>
      </c>
      <c r="F46" s="13">
        <v>145</v>
      </c>
      <c r="G46" s="94">
        <v>10</v>
      </c>
      <c r="H46" s="4">
        <f t="shared" si="9"/>
        <v>155</v>
      </c>
      <c r="I46" s="16">
        <v>121</v>
      </c>
      <c r="J46" s="4">
        <v>10</v>
      </c>
      <c r="K46">
        <f t="shared" si="10"/>
        <v>131</v>
      </c>
      <c r="L46" s="4">
        <f t="shared" si="11"/>
        <v>437</v>
      </c>
    </row>
    <row r="47" spans="1:12" ht="12.75">
      <c r="A47">
        <v>8</v>
      </c>
      <c r="B47" s="13" t="s">
        <v>66</v>
      </c>
      <c r="C47" s="16">
        <v>146</v>
      </c>
      <c r="D47" s="4">
        <v>10</v>
      </c>
      <c r="E47">
        <f t="shared" si="8"/>
        <v>156</v>
      </c>
      <c r="F47" s="13">
        <v>105</v>
      </c>
      <c r="G47" s="69">
        <v>10</v>
      </c>
      <c r="H47" s="4">
        <f t="shared" si="9"/>
        <v>115</v>
      </c>
      <c r="I47" s="10"/>
      <c r="J47" s="4"/>
      <c r="K47">
        <f t="shared" si="10"/>
        <v>0</v>
      </c>
      <c r="L47" s="4">
        <f t="shared" si="11"/>
        <v>271</v>
      </c>
    </row>
    <row r="48" spans="1:12" ht="12.75">
      <c r="A48">
        <v>9</v>
      </c>
      <c r="B48" s="4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875</v>
      </c>
      <c r="F50" s="4"/>
      <c r="H50" s="4">
        <f>SUM(H40:H49)</f>
        <v>758</v>
      </c>
      <c r="J50" s="4"/>
      <c r="K50" s="7">
        <f>SUM(K40:K49)</f>
        <v>799</v>
      </c>
      <c r="L50" s="6">
        <f>SUM(E50+H50+K50)</f>
        <v>2432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8">
      <selection activeCell="F47" sqref="F47"/>
    </sheetView>
  </sheetViews>
  <sheetFormatPr defaultColWidth="11.421875" defaultRowHeight="12.75"/>
  <cols>
    <col min="1" max="1" width="3.57421875" style="0" customWidth="1"/>
    <col min="2" max="2" width="17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37" t="s">
        <v>107</v>
      </c>
      <c r="C7">
        <v>176</v>
      </c>
      <c r="D7" s="4"/>
      <c r="E7">
        <f aca="true" t="shared" si="0" ref="E7:E16">SUM(C7:D7)</f>
        <v>176</v>
      </c>
      <c r="F7" s="4">
        <v>119</v>
      </c>
      <c r="G7" s="10"/>
      <c r="H7" s="4">
        <f aca="true" t="shared" si="1" ref="H7:H16">SUM(F7:G7)</f>
        <v>119</v>
      </c>
      <c r="I7" s="10">
        <v>172</v>
      </c>
      <c r="J7" s="4"/>
      <c r="K7">
        <f aca="true" t="shared" si="2" ref="K7:K16">SUM(I7:J7)</f>
        <v>172</v>
      </c>
      <c r="L7" s="4">
        <f aca="true" t="shared" si="3" ref="L7:L16">SUM(K7,H7,E7)</f>
        <v>467</v>
      </c>
    </row>
    <row r="8" spans="1:12" ht="12.75">
      <c r="A8">
        <v>2</v>
      </c>
      <c r="B8" s="37" t="s">
        <v>108</v>
      </c>
      <c r="C8">
        <v>176</v>
      </c>
      <c r="D8" s="4"/>
      <c r="E8">
        <f t="shared" si="0"/>
        <v>176</v>
      </c>
      <c r="F8" s="4">
        <v>116</v>
      </c>
      <c r="H8" s="4">
        <f t="shared" si="1"/>
        <v>116</v>
      </c>
      <c r="I8" s="40">
        <v>121</v>
      </c>
      <c r="J8" s="4"/>
      <c r="K8">
        <f t="shared" si="2"/>
        <v>121</v>
      </c>
      <c r="L8" s="4">
        <f t="shared" si="3"/>
        <v>413</v>
      </c>
    </row>
    <row r="9" spans="1:12" ht="12.75">
      <c r="A9">
        <v>3</v>
      </c>
      <c r="B9" s="37" t="s">
        <v>68</v>
      </c>
      <c r="D9" s="4"/>
      <c r="E9">
        <f t="shared" si="0"/>
        <v>0</v>
      </c>
      <c r="F9" s="4"/>
      <c r="H9" s="4">
        <f t="shared" si="1"/>
        <v>0</v>
      </c>
      <c r="I9" s="40"/>
      <c r="J9" s="4"/>
      <c r="K9">
        <f t="shared" si="2"/>
        <v>0</v>
      </c>
      <c r="L9" s="4">
        <f t="shared" si="3"/>
        <v>0</v>
      </c>
    </row>
    <row r="10" spans="1:12" ht="12.75">
      <c r="A10">
        <v>4</v>
      </c>
      <c r="B10" s="37" t="s">
        <v>69</v>
      </c>
      <c r="C10">
        <v>91</v>
      </c>
      <c r="D10" s="4">
        <v>10</v>
      </c>
      <c r="E10">
        <f t="shared" si="0"/>
        <v>101</v>
      </c>
      <c r="F10" s="4"/>
      <c r="H10" s="4">
        <f t="shared" si="1"/>
        <v>0</v>
      </c>
      <c r="I10">
        <v>125</v>
      </c>
      <c r="J10" s="4">
        <v>10</v>
      </c>
      <c r="K10">
        <f t="shared" si="2"/>
        <v>135</v>
      </c>
      <c r="L10" s="4">
        <f t="shared" si="3"/>
        <v>236</v>
      </c>
    </row>
    <row r="11" spans="1:12" ht="12.75">
      <c r="A11">
        <v>5</v>
      </c>
      <c r="B11" s="37" t="s">
        <v>109</v>
      </c>
      <c r="C11">
        <v>140</v>
      </c>
      <c r="D11" s="4"/>
      <c r="E11">
        <f t="shared" si="0"/>
        <v>140</v>
      </c>
      <c r="F11" s="4">
        <v>176</v>
      </c>
      <c r="G11" s="40"/>
      <c r="H11" s="4">
        <f t="shared" si="1"/>
        <v>176</v>
      </c>
      <c r="I11" s="10">
        <v>210</v>
      </c>
      <c r="J11" s="4"/>
      <c r="K11">
        <f t="shared" si="2"/>
        <v>210</v>
      </c>
      <c r="L11" s="4">
        <f t="shared" si="3"/>
        <v>526</v>
      </c>
    </row>
    <row r="12" spans="1:12" ht="12.75">
      <c r="A12">
        <v>6</v>
      </c>
      <c r="B12" s="38" t="s">
        <v>71</v>
      </c>
      <c r="C12">
        <v>132</v>
      </c>
      <c r="D12" s="4">
        <v>10</v>
      </c>
      <c r="E12">
        <f t="shared" si="0"/>
        <v>142</v>
      </c>
      <c r="F12" s="4">
        <v>143</v>
      </c>
      <c r="H12" s="4">
        <f t="shared" si="1"/>
        <v>143</v>
      </c>
      <c r="I12" s="4">
        <v>123</v>
      </c>
      <c r="J12" s="4">
        <v>10</v>
      </c>
      <c r="K12">
        <f t="shared" si="2"/>
        <v>133</v>
      </c>
      <c r="L12" s="4">
        <f t="shared" si="3"/>
        <v>418</v>
      </c>
    </row>
    <row r="13" spans="1:12" ht="12.75">
      <c r="A13">
        <v>7</v>
      </c>
      <c r="B13" s="37" t="s">
        <v>110</v>
      </c>
      <c r="C13">
        <v>68</v>
      </c>
      <c r="D13" s="4"/>
      <c r="E13">
        <f t="shared" si="0"/>
        <v>68</v>
      </c>
      <c r="F13" s="4"/>
      <c r="G13" s="4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68</v>
      </c>
    </row>
    <row r="14" spans="1:12" ht="12.75">
      <c r="A14">
        <v>8</v>
      </c>
      <c r="B14" s="13" t="s">
        <v>130</v>
      </c>
      <c r="D14" s="4"/>
      <c r="E14">
        <f t="shared" si="0"/>
        <v>0</v>
      </c>
      <c r="F14" s="4">
        <v>223</v>
      </c>
      <c r="G14">
        <v>10</v>
      </c>
      <c r="H14" s="4">
        <f t="shared" si="1"/>
        <v>233</v>
      </c>
      <c r="I14" s="4">
        <v>148</v>
      </c>
      <c r="J14" s="4">
        <v>10</v>
      </c>
      <c r="K14">
        <f t="shared" si="2"/>
        <v>158</v>
      </c>
      <c r="L14" s="4">
        <f t="shared" si="3"/>
        <v>391</v>
      </c>
    </row>
    <row r="15" spans="1:12" ht="12.75">
      <c r="A15">
        <v>9</v>
      </c>
      <c r="B15" s="4" t="s">
        <v>70</v>
      </c>
      <c r="D15" s="4"/>
      <c r="E15">
        <f t="shared" si="0"/>
        <v>0</v>
      </c>
      <c r="F15" s="4">
        <v>87</v>
      </c>
      <c r="H15" s="4">
        <f t="shared" si="1"/>
        <v>87</v>
      </c>
      <c r="J15" s="4"/>
      <c r="K15">
        <f t="shared" si="2"/>
        <v>0</v>
      </c>
      <c r="L15" s="4">
        <f t="shared" si="3"/>
        <v>87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803</v>
      </c>
      <c r="F17" s="4"/>
      <c r="H17" s="4">
        <f>SUM(H7:H16)</f>
        <v>874</v>
      </c>
      <c r="J17" s="4"/>
      <c r="K17" s="7">
        <f>SUM(K7:K16)</f>
        <v>929</v>
      </c>
      <c r="L17" s="6">
        <f>SUM(E17+H17+K17)</f>
        <v>2606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41">
        <v>1</v>
      </c>
      <c r="B23" s="37" t="s">
        <v>130</v>
      </c>
      <c r="C23" s="13">
        <v>198</v>
      </c>
      <c r="D23" s="13">
        <v>10</v>
      </c>
      <c r="E23">
        <f aca="true" t="shared" si="4" ref="E23:E32">SUM(C23:D23)</f>
        <v>208</v>
      </c>
      <c r="F23" s="13">
        <v>161</v>
      </c>
      <c r="G23" s="16">
        <v>10</v>
      </c>
      <c r="H23" s="4">
        <f aca="true" t="shared" si="5" ref="H23:H32">SUM(F23:G23)</f>
        <v>171</v>
      </c>
      <c r="I23" s="13">
        <v>147</v>
      </c>
      <c r="J23" s="4">
        <v>10</v>
      </c>
      <c r="K23">
        <f aca="true" t="shared" si="6" ref="K23:K32">SUM(I23:J23)</f>
        <v>157</v>
      </c>
      <c r="L23" s="4">
        <f aca="true" t="shared" si="7" ref="L23:L32">SUM(K23,H23,E23)</f>
        <v>536</v>
      </c>
    </row>
    <row r="24" spans="1:12" ht="12.75">
      <c r="A24" s="42">
        <v>2</v>
      </c>
      <c r="B24" s="37" t="s">
        <v>109</v>
      </c>
      <c r="C24" s="13">
        <v>132</v>
      </c>
      <c r="D24" s="13"/>
      <c r="E24">
        <f t="shared" si="4"/>
        <v>132</v>
      </c>
      <c r="F24" s="13">
        <v>133</v>
      </c>
      <c r="G24" s="16"/>
      <c r="H24" s="4">
        <f t="shared" si="5"/>
        <v>133</v>
      </c>
      <c r="I24" s="13">
        <v>180</v>
      </c>
      <c r="J24" s="4"/>
      <c r="K24">
        <f t="shared" si="6"/>
        <v>180</v>
      </c>
      <c r="L24" s="4">
        <f t="shared" si="7"/>
        <v>445</v>
      </c>
    </row>
    <row r="25" spans="1:12" ht="12.75">
      <c r="A25" s="42">
        <v>3</v>
      </c>
      <c r="B25" s="38" t="s">
        <v>71</v>
      </c>
      <c r="C25" s="13">
        <v>89</v>
      </c>
      <c r="D25" s="13">
        <v>10</v>
      </c>
      <c r="E25">
        <f t="shared" si="4"/>
        <v>99</v>
      </c>
      <c r="F25" s="13"/>
      <c r="G25" s="16"/>
      <c r="H25" s="4">
        <f t="shared" si="5"/>
        <v>0</v>
      </c>
      <c r="I25" s="13">
        <v>126</v>
      </c>
      <c r="J25" s="4">
        <v>10</v>
      </c>
      <c r="K25">
        <f t="shared" si="6"/>
        <v>136</v>
      </c>
      <c r="L25" s="4">
        <f t="shared" si="7"/>
        <v>235</v>
      </c>
    </row>
    <row r="26" spans="1:12" ht="12.75">
      <c r="A26" s="42">
        <v>4</v>
      </c>
      <c r="B26" s="37" t="s">
        <v>110</v>
      </c>
      <c r="C26" s="13"/>
      <c r="D26" s="13"/>
      <c r="F26" s="13">
        <v>116</v>
      </c>
      <c r="G26" s="12"/>
      <c r="H26" s="4">
        <f t="shared" si="5"/>
        <v>116</v>
      </c>
      <c r="I26" s="13"/>
      <c r="J26" s="4"/>
      <c r="K26">
        <f t="shared" si="6"/>
        <v>0</v>
      </c>
      <c r="L26" s="4">
        <f t="shared" si="7"/>
        <v>116</v>
      </c>
    </row>
    <row r="27" spans="1:12" ht="12.75">
      <c r="A27" s="42">
        <v>5</v>
      </c>
      <c r="B27" s="37" t="s">
        <v>161</v>
      </c>
      <c r="C27" s="13">
        <v>130</v>
      </c>
      <c r="D27" s="13"/>
      <c r="E27">
        <f t="shared" si="4"/>
        <v>130</v>
      </c>
      <c r="F27" s="13">
        <v>89</v>
      </c>
      <c r="G27" s="12"/>
      <c r="H27" s="4">
        <f t="shared" si="5"/>
        <v>89</v>
      </c>
      <c r="I27" s="13"/>
      <c r="J27" s="4"/>
      <c r="K27">
        <f t="shared" si="6"/>
        <v>0</v>
      </c>
      <c r="L27" s="4">
        <f t="shared" si="7"/>
        <v>219</v>
      </c>
    </row>
    <row r="28" spans="1:12" ht="12.75">
      <c r="A28" s="42">
        <v>6</v>
      </c>
      <c r="B28" s="37" t="s">
        <v>162</v>
      </c>
      <c r="C28" s="13">
        <v>106</v>
      </c>
      <c r="D28" s="13">
        <v>10</v>
      </c>
      <c r="E28">
        <f t="shared" si="4"/>
        <v>116</v>
      </c>
      <c r="F28" s="13">
        <v>134</v>
      </c>
      <c r="G28" s="12">
        <v>10</v>
      </c>
      <c r="H28" s="4">
        <f t="shared" si="5"/>
        <v>144</v>
      </c>
      <c r="I28" s="13">
        <v>133</v>
      </c>
      <c r="J28" s="4">
        <v>10</v>
      </c>
      <c r="K28">
        <f t="shared" si="6"/>
        <v>143</v>
      </c>
      <c r="L28" s="4">
        <f t="shared" si="7"/>
        <v>403</v>
      </c>
    </row>
    <row r="29" spans="1:12" ht="12.75">
      <c r="A29" s="42">
        <v>7</v>
      </c>
      <c r="B29" s="37" t="s">
        <v>163</v>
      </c>
      <c r="C29" s="13">
        <v>115</v>
      </c>
      <c r="D29" s="13"/>
      <c r="E29">
        <f t="shared" si="4"/>
        <v>115</v>
      </c>
      <c r="F29" s="13">
        <v>0</v>
      </c>
      <c r="G29" s="12"/>
      <c r="H29" s="4">
        <f t="shared" si="5"/>
        <v>0</v>
      </c>
      <c r="I29" s="13">
        <v>107</v>
      </c>
      <c r="J29" s="4"/>
      <c r="K29">
        <f t="shared" si="6"/>
        <v>107</v>
      </c>
      <c r="L29" s="4">
        <f t="shared" si="7"/>
        <v>222</v>
      </c>
    </row>
    <row r="30" spans="1:12" ht="12.75">
      <c r="A30" s="42">
        <v>8</v>
      </c>
      <c r="B30" s="37" t="s">
        <v>68</v>
      </c>
      <c r="C30" s="13"/>
      <c r="D30" s="13"/>
      <c r="E30">
        <f t="shared" si="4"/>
        <v>0</v>
      </c>
      <c r="F30" s="13">
        <v>119</v>
      </c>
      <c r="G30" s="12"/>
      <c r="H30" s="4">
        <f t="shared" si="5"/>
        <v>119</v>
      </c>
      <c r="I30" s="13">
        <v>83</v>
      </c>
      <c r="J30" s="4"/>
      <c r="K30">
        <f t="shared" si="6"/>
        <v>83</v>
      </c>
      <c r="L30" s="4">
        <f t="shared" si="7"/>
        <v>202</v>
      </c>
    </row>
    <row r="31" spans="1:12" ht="12.75">
      <c r="A31">
        <v>9</v>
      </c>
      <c r="B31" s="4"/>
      <c r="D31" s="4"/>
      <c r="E31">
        <f t="shared" si="4"/>
        <v>0</v>
      </c>
      <c r="F31" s="13"/>
      <c r="G31" s="69"/>
      <c r="H31" s="27">
        <f t="shared" si="5"/>
        <v>0</v>
      </c>
      <c r="I31" s="13"/>
      <c r="J31" s="42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800</v>
      </c>
      <c r="F33" s="4"/>
      <c r="H33" s="4">
        <f>SUM(H23:H32)</f>
        <v>772</v>
      </c>
      <c r="J33" s="4"/>
      <c r="K33" s="7">
        <f>SUM(K23:K32)</f>
        <v>806</v>
      </c>
      <c r="L33" s="6">
        <f>SUM(E33+H33+K33)</f>
        <v>2378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109</v>
      </c>
      <c r="C40" s="37">
        <v>150</v>
      </c>
      <c r="D40" s="4"/>
      <c r="E40" s="51">
        <f aca="true" t="shared" si="8" ref="E40:E47">SUM(C40:D40)</f>
        <v>150</v>
      </c>
      <c r="F40" s="37">
        <v>134</v>
      </c>
      <c r="G40" s="10"/>
      <c r="H40" s="4">
        <f aca="true" t="shared" si="9" ref="H40:H47">SUM(F40:G40)</f>
        <v>134</v>
      </c>
      <c r="I40" s="37">
        <v>127</v>
      </c>
      <c r="J40" s="4"/>
      <c r="K40">
        <f aca="true" t="shared" si="10" ref="K40:K47">SUM(I40:J40)</f>
        <v>127</v>
      </c>
      <c r="L40" s="4">
        <f aca="true" t="shared" si="11" ref="L40:L47">SUM(K40,H40,E40)</f>
        <v>411</v>
      </c>
    </row>
    <row r="41" spans="1:12" ht="12.75">
      <c r="A41">
        <v>2</v>
      </c>
      <c r="B41" s="13" t="s">
        <v>107</v>
      </c>
      <c r="C41" s="37">
        <v>145</v>
      </c>
      <c r="D41" s="4"/>
      <c r="E41" s="4">
        <f t="shared" si="8"/>
        <v>145</v>
      </c>
      <c r="F41" s="37">
        <v>159</v>
      </c>
      <c r="G41" s="10"/>
      <c r="H41" s="4">
        <f t="shared" si="9"/>
        <v>159</v>
      </c>
      <c r="I41" s="37">
        <v>160</v>
      </c>
      <c r="J41" s="4"/>
      <c r="K41">
        <f t="shared" si="10"/>
        <v>160</v>
      </c>
      <c r="L41" s="4">
        <f t="shared" si="11"/>
        <v>464</v>
      </c>
    </row>
    <row r="42" spans="1:12" ht="12.75">
      <c r="A42">
        <v>3</v>
      </c>
      <c r="B42" s="13" t="s">
        <v>208</v>
      </c>
      <c r="C42" s="37"/>
      <c r="D42" s="4"/>
      <c r="E42" s="4">
        <f t="shared" si="8"/>
        <v>0</v>
      </c>
      <c r="F42" s="37">
        <v>100</v>
      </c>
      <c r="G42" s="10"/>
      <c r="H42" s="4">
        <f t="shared" si="9"/>
        <v>100</v>
      </c>
      <c r="I42" s="37">
        <v>142</v>
      </c>
      <c r="J42" s="4"/>
      <c r="K42">
        <f t="shared" si="10"/>
        <v>142</v>
      </c>
      <c r="L42" s="4">
        <f t="shared" si="11"/>
        <v>242</v>
      </c>
    </row>
    <row r="43" spans="1:12" ht="12.75">
      <c r="A43">
        <v>4</v>
      </c>
      <c r="B43" s="36" t="s">
        <v>71</v>
      </c>
      <c r="C43" s="37">
        <v>124</v>
      </c>
      <c r="D43" s="4">
        <v>10</v>
      </c>
      <c r="E43" s="4">
        <f t="shared" si="8"/>
        <v>134</v>
      </c>
      <c r="F43" s="37">
        <v>99</v>
      </c>
      <c r="G43">
        <v>10</v>
      </c>
      <c r="H43" s="4">
        <f t="shared" si="9"/>
        <v>109</v>
      </c>
      <c r="I43" s="37"/>
      <c r="J43" s="4"/>
      <c r="K43">
        <f t="shared" si="10"/>
        <v>0</v>
      </c>
      <c r="L43" s="4">
        <f t="shared" si="11"/>
        <v>243</v>
      </c>
    </row>
    <row r="44" spans="1:12" ht="12.75">
      <c r="A44">
        <v>5</v>
      </c>
      <c r="B44" s="13" t="s">
        <v>69</v>
      </c>
      <c r="C44" s="37"/>
      <c r="D44" s="4"/>
      <c r="E44" s="4">
        <f t="shared" si="8"/>
        <v>0</v>
      </c>
      <c r="F44" s="37">
        <v>98</v>
      </c>
      <c r="G44">
        <v>10</v>
      </c>
      <c r="H44" s="4">
        <f t="shared" si="9"/>
        <v>108</v>
      </c>
      <c r="I44" s="37"/>
      <c r="J44" s="4"/>
      <c r="K44">
        <f t="shared" si="10"/>
        <v>0</v>
      </c>
      <c r="L44" s="4">
        <f t="shared" si="11"/>
        <v>108</v>
      </c>
    </row>
    <row r="45" spans="1:12" ht="12.75">
      <c r="A45">
        <v>6</v>
      </c>
      <c r="B45" s="13" t="s">
        <v>163</v>
      </c>
      <c r="C45" s="37">
        <v>113</v>
      </c>
      <c r="D45" s="4"/>
      <c r="E45" s="4">
        <f t="shared" si="8"/>
        <v>113</v>
      </c>
      <c r="F45" s="37"/>
      <c r="H45" s="4">
        <f t="shared" si="9"/>
        <v>0</v>
      </c>
      <c r="I45" s="37">
        <v>104</v>
      </c>
      <c r="J45" s="4"/>
      <c r="K45">
        <f t="shared" si="10"/>
        <v>104</v>
      </c>
      <c r="L45" s="4">
        <f t="shared" si="11"/>
        <v>217</v>
      </c>
    </row>
    <row r="46" spans="1:12" ht="12.75">
      <c r="A46">
        <v>7</v>
      </c>
      <c r="B46" s="13" t="s">
        <v>68</v>
      </c>
      <c r="C46" s="37">
        <v>127</v>
      </c>
      <c r="D46" s="4"/>
      <c r="E46" s="4">
        <f t="shared" si="8"/>
        <v>127</v>
      </c>
      <c r="F46" s="37"/>
      <c r="G46" s="10"/>
      <c r="H46" s="4">
        <f t="shared" si="9"/>
        <v>0</v>
      </c>
      <c r="I46" s="37">
        <v>100</v>
      </c>
      <c r="J46" s="4"/>
      <c r="K46">
        <f t="shared" si="10"/>
        <v>100</v>
      </c>
      <c r="L46" s="4">
        <f t="shared" si="11"/>
        <v>227</v>
      </c>
    </row>
    <row r="47" spans="1:12" ht="12.75">
      <c r="A47">
        <v>8</v>
      </c>
      <c r="B47" s="13" t="s">
        <v>110</v>
      </c>
      <c r="C47" s="37">
        <v>127</v>
      </c>
      <c r="D47" s="4"/>
      <c r="E47" s="4">
        <f t="shared" si="8"/>
        <v>127</v>
      </c>
      <c r="F47" s="37">
        <v>118</v>
      </c>
      <c r="H47" s="4">
        <f t="shared" si="9"/>
        <v>118</v>
      </c>
      <c r="I47" s="37">
        <v>141</v>
      </c>
      <c r="J47" s="4"/>
      <c r="K47">
        <f t="shared" si="10"/>
        <v>141</v>
      </c>
      <c r="L47" s="4">
        <f t="shared" si="11"/>
        <v>386</v>
      </c>
    </row>
    <row r="48" spans="2:12" ht="12.75">
      <c r="B48" s="4"/>
      <c r="D48" s="4"/>
      <c r="E48" s="4"/>
      <c r="F48" s="42"/>
      <c r="G48" s="10"/>
      <c r="H48" s="4"/>
      <c r="I48" s="10"/>
      <c r="J48" s="4"/>
      <c r="L48" s="4"/>
    </row>
    <row r="49" spans="1:12" ht="12.75">
      <c r="A49" s="2"/>
      <c r="B49" s="3"/>
      <c r="C49" s="2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796</v>
      </c>
      <c r="F50" s="4"/>
      <c r="H50" s="4">
        <f>SUM(H40:H49)</f>
        <v>728</v>
      </c>
      <c r="J50" s="4"/>
      <c r="K50" s="7">
        <f>SUM(K40:K49)</f>
        <v>774</v>
      </c>
      <c r="L50" s="6">
        <f>SUM(E50+H50+K50)</f>
        <v>2298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7">
      <selection activeCell="L55" sqref="L55"/>
    </sheetView>
  </sheetViews>
  <sheetFormatPr defaultColWidth="11.421875" defaultRowHeight="12.75"/>
  <cols>
    <col min="1" max="1" width="3.57421875" style="0" customWidth="1"/>
    <col min="2" max="2" width="19.28125" style="0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52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3" t="s">
        <v>6</v>
      </c>
      <c r="J6" s="5" t="s">
        <v>3</v>
      </c>
      <c r="K6" s="1" t="s">
        <v>4</v>
      </c>
      <c r="L6" s="5" t="s">
        <v>7</v>
      </c>
    </row>
    <row r="7" spans="1:12" ht="12.75">
      <c r="A7" s="41">
        <v>1</v>
      </c>
      <c r="B7" s="37" t="s">
        <v>88</v>
      </c>
      <c r="C7" s="12">
        <v>162</v>
      </c>
      <c r="D7" s="4">
        <v>10</v>
      </c>
      <c r="E7">
        <f aca="true" t="shared" si="0" ref="E7:E16">SUM(C7:D7)</f>
        <v>172</v>
      </c>
      <c r="F7" s="13">
        <v>141</v>
      </c>
      <c r="G7" s="38">
        <v>10</v>
      </c>
      <c r="H7" s="4">
        <f aca="true" t="shared" si="1" ref="H7:H16">SUM(F7:G7)</f>
        <v>151</v>
      </c>
      <c r="I7" s="16">
        <v>136</v>
      </c>
      <c r="J7" s="4">
        <v>10</v>
      </c>
      <c r="K7">
        <f aca="true" t="shared" si="2" ref="K7:K16">SUM(I7:J7)</f>
        <v>146</v>
      </c>
      <c r="L7" s="4">
        <f aca="true" t="shared" si="3" ref="L7:L16">SUM(K7,H7,E7)</f>
        <v>469</v>
      </c>
    </row>
    <row r="8" spans="1:12" ht="12.75">
      <c r="A8" s="42">
        <v>2</v>
      </c>
      <c r="B8" s="37" t="s">
        <v>188</v>
      </c>
      <c r="C8" s="12">
        <v>138</v>
      </c>
      <c r="D8" s="4"/>
      <c r="E8">
        <f t="shared" si="0"/>
        <v>138</v>
      </c>
      <c r="F8" s="13">
        <v>121</v>
      </c>
      <c r="H8" s="4">
        <f t="shared" si="1"/>
        <v>121</v>
      </c>
      <c r="I8" s="16">
        <v>138</v>
      </c>
      <c r="J8" s="4"/>
      <c r="K8">
        <f t="shared" si="2"/>
        <v>138</v>
      </c>
      <c r="L8" s="4">
        <f t="shared" si="3"/>
        <v>397</v>
      </c>
    </row>
    <row r="9" spans="1:12" ht="12.75">
      <c r="A9" s="42">
        <v>3</v>
      </c>
      <c r="B9" s="37" t="s">
        <v>126</v>
      </c>
      <c r="C9" s="12">
        <v>118</v>
      </c>
      <c r="D9" s="4"/>
      <c r="E9">
        <f t="shared" si="0"/>
        <v>118</v>
      </c>
      <c r="F9" s="13">
        <v>104</v>
      </c>
      <c r="G9" s="10"/>
      <c r="H9" s="4">
        <f t="shared" si="1"/>
        <v>104</v>
      </c>
      <c r="I9" s="16">
        <v>119</v>
      </c>
      <c r="J9" s="4"/>
      <c r="K9">
        <f t="shared" si="2"/>
        <v>119</v>
      </c>
      <c r="L9" s="4">
        <f t="shared" si="3"/>
        <v>341</v>
      </c>
    </row>
    <row r="10" spans="1:12" ht="12.75">
      <c r="A10" s="42">
        <v>4</v>
      </c>
      <c r="B10" s="37" t="s">
        <v>127</v>
      </c>
      <c r="C10" s="12">
        <v>118</v>
      </c>
      <c r="D10" s="4">
        <v>10</v>
      </c>
      <c r="E10">
        <f t="shared" si="0"/>
        <v>128</v>
      </c>
      <c r="F10" s="13">
        <v>144</v>
      </c>
      <c r="G10" s="38">
        <v>10</v>
      </c>
      <c r="H10" s="4">
        <f t="shared" si="1"/>
        <v>154</v>
      </c>
      <c r="I10" s="16">
        <v>114</v>
      </c>
      <c r="J10" s="4">
        <v>10</v>
      </c>
      <c r="K10">
        <f t="shared" si="2"/>
        <v>124</v>
      </c>
      <c r="L10" s="4">
        <f t="shared" si="3"/>
        <v>406</v>
      </c>
    </row>
    <row r="11" spans="1:12" ht="12.75">
      <c r="A11" s="42">
        <v>5</v>
      </c>
      <c r="B11" s="37" t="s">
        <v>128</v>
      </c>
      <c r="C11" s="12">
        <v>110</v>
      </c>
      <c r="D11" s="4"/>
      <c r="E11">
        <f t="shared" si="0"/>
        <v>110</v>
      </c>
      <c r="F11" s="13">
        <v>160</v>
      </c>
      <c r="G11" s="10"/>
      <c r="H11" s="4">
        <f t="shared" si="1"/>
        <v>160</v>
      </c>
      <c r="I11" s="16">
        <v>114</v>
      </c>
      <c r="J11" s="4"/>
      <c r="K11">
        <f t="shared" si="2"/>
        <v>114</v>
      </c>
      <c r="L11" s="4">
        <f t="shared" si="3"/>
        <v>384</v>
      </c>
    </row>
    <row r="12" spans="1:12" ht="12.75">
      <c r="A12" s="42">
        <v>6</v>
      </c>
      <c r="B12" s="37" t="s">
        <v>129</v>
      </c>
      <c r="C12" s="12">
        <v>132</v>
      </c>
      <c r="D12" s="4"/>
      <c r="E12">
        <f>SUM(C12:D12)</f>
        <v>132</v>
      </c>
      <c r="F12" s="13">
        <v>171</v>
      </c>
      <c r="H12" s="27">
        <f t="shared" si="1"/>
        <v>171</v>
      </c>
      <c r="I12" s="13">
        <v>132</v>
      </c>
      <c r="J12" s="42"/>
      <c r="K12">
        <f t="shared" si="2"/>
        <v>132</v>
      </c>
      <c r="L12" s="4">
        <f t="shared" si="3"/>
        <v>435</v>
      </c>
    </row>
    <row r="13" spans="1:12" ht="12.75">
      <c r="A13">
        <v>7</v>
      </c>
      <c r="B13" s="4"/>
      <c r="D13" s="4"/>
      <c r="E13">
        <f t="shared" si="0"/>
        <v>0</v>
      </c>
      <c r="F13" s="4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4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798</v>
      </c>
      <c r="F17" s="4"/>
      <c r="H17" s="4">
        <f>SUM(H7:H16)</f>
        <v>861</v>
      </c>
      <c r="J17" s="4"/>
      <c r="K17" s="7">
        <f>SUM(K7:K16)</f>
        <v>773</v>
      </c>
      <c r="L17" s="6">
        <f>SUM(E17+H17+K17)</f>
        <v>2432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41">
        <v>1</v>
      </c>
      <c r="B23" s="37" t="s">
        <v>188</v>
      </c>
      <c r="C23" s="13">
        <v>141</v>
      </c>
      <c r="D23" s="4"/>
      <c r="E23" s="51">
        <f aca="true" t="shared" si="4" ref="E23:E32">SUM(C23:D23)</f>
        <v>141</v>
      </c>
      <c r="F23" s="66">
        <v>128</v>
      </c>
      <c r="H23" s="4">
        <f aca="true" t="shared" si="5" ref="H23:H32">SUM(F23:G23)</f>
        <v>128</v>
      </c>
      <c r="I23" s="13">
        <v>139</v>
      </c>
      <c r="J23" s="4"/>
      <c r="K23">
        <f aca="true" t="shared" si="6" ref="K23:K32">SUM(I23:J23)</f>
        <v>139</v>
      </c>
      <c r="L23" s="4">
        <f aca="true" t="shared" si="7" ref="L23:L32">SUM(K23,H23,E23)</f>
        <v>408</v>
      </c>
    </row>
    <row r="24" spans="1:12" ht="12.75">
      <c r="A24" s="42">
        <v>2</v>
      </c>
      <c r="B24" s="37" t="s">
        <v>88</v>
      </c>
      <c r="C24" s="13">
        <v>132</v>
      </c>
      <c r="D24" s="4">
        <v>10</v>
      </c>
      <c r="E24" s="4">
        <f t="shared" si="4"/>
        <v>142</v>
      </c>
      <c r="F24" s="37">
        <v>138</v>
      </c>
      <c r="G24" s="69">
        <v>10</v>
      </c>
      <c r="H24" s="4">
        <f t="shared" si="5"/>
        <v>148</v>
      </c>
      <c r="I24" s="13">
        <v>184</v>
      </c>
      <c r="J24" s="4">
        <v>10</v>
      </c>
      <c r="K24">
        <f t="shared" si="6"/>
        <v>194</v>
      </c>
      <c r="L24" s="4">
        <f t="shared" si="7"/>
        <v>484</v>
      </c>
    </row>
    <row r="25" spans="1:12" ht="12.75">
      <c r="A25" s="42">
        <v>3</v>
      </c>
      <c r="B25" s="37" t="s">
        <v>128</v>
      </c>
      <c r="C25" s="13">
        <v>103</v>
      </c>
      <c r="D25" s="4"/>
      <c r="E25" s="4">
        <f t="shared" si="4"/>
        <v>103</v>
      </c>
      <c r="F25" s="37"/>
      <c r="G25" s="69"/>
      <c r="H25" s="4">
        <f t="shared" si="5"/>
        <v>0</v>
      </c>
      <c r="I25" s="13"/>
      <c r="J25" s="4"/>
      <c r="K25">
        <f t="shared" si="6"/>
        <v>0</v>
      </c>
      <c r="L25" s="4">
        <f t="shared" si="7"/>
        <v>103</v>
      </c>
    </row>
    <row r="26" spans="1:12" ht="12.75">
      <c r="A26" s="42">
        <v>4</v>
      </c>
      <c r="B26" s="37" t="s">
        <v>164</v>
      </c>
      <c r="C26" s="37">
        <v>109</v>
      </c>
      <c r="D26" s="4"/>
      <c r="E26">
        <f t="shared" si="4"/>
        <v>109</v>
      </c>
      <c r="F26" s="13">
        <v>114</v>
      </c>
      <c r="H26" s="4">
        <f t="shared" si="5"/>
        <v>114</v>
      </c>
      <c r="I26" s="37">
        <v>142</v>
      </c>
      <c r="J26" s="4"/>
      <c r="K26">
        <f t="shared" si="6"/>
        <v>142</v>
      </c>
      <c r="L26" s="4">
        <f t="shared" si="7"/>
        <v>365</v>
      </c>
    </row>
    <row r="27" spans="1:12" ht="12.75">
      <c r="A27" s="42">
        <v>5</v>
      </c>
      <c r="B27" s="37" t="s">
        <v>165</v>
      </c>
      <c r="C27" s="37">
        <v>109</v>
      </c>
      <c r="D27" s="4">
        <v>10</v>
      </c>
      <c r="E27">
        <f t="shared" si="4"/>
        <v>119</v>
      </c>
      <c r="F27" s="13">
        <v>91</v>
      </c>
      <c r="G27" s="69">
        <v>10</v>
      </c>
      <c r="H27" s="4">
        <f t="shared" si="5"/>
        <v>101</v>
      </c>
      <c r="I27" s="37">
        <v>86</v>
      </c>
      <c r="J27" s="4">
        <v>10</v>
      </c>
      <c r="K27">
        <f t="shared" si="6"/>
        <v>96</v>
      </c>
      <c r="L27" s="4">
        <f t="shared" si="7"/>
        <v>316</v>
      </c>
    </row>
    <row r="28" spans="1:12" ht="12.75">
      <c r="A28" s="42">
        <v>6</v>
      </c>
      <c r="B28" s="37" t="s">
        <v>166</v>
      </c>
      <c r="C28" s="37"/>
      <c r="D28" s="4"/>
      <c r="E28">
        <f t="shared" si="4"/>
        <v>0</v>
      </c>
      <c r="F28" s="13">
        <v>134</v>
      </c>
      <c r="G28" s="69">
        <v>10</v>
      </c>
      <c r="H28" s="4">
        <f t="shared" si="5"/>
        <v>144</v>
      </c>
      <c r="I28" s="37">
        <v>136</v>
      </c>
      <c r="J28" s="4">
        <v>10</v>
      </c>
      <c r="K28">
        <f t="shared" si="6"/>
        <v>146</v>
      </c>
      <c r="L28" s="4">
        <f t="shared" si="7"/>
        <v>290</v>
      </c>
    </row>
    <row r="29" spans="1:12" ht="13.5" thickBot="1">
      <c r="A29">
        <v>7</v>
      </c>
      <c r="B29" s="24" t="s">
        <v>129</v>
      </c>
      <c r="C29" s="13">
        <v>135</v>
      </c>
      <c r="D29" s="42"/>
      <c r="E29">
        <f t="shared" si="4"/>
        <v>135</v>
      </c>
      <c r="F29" s="13">
        <v>119</v>
      </c>
      <c r="H29" s="4">
        <f t="shared" si="5"/>
        <v>119</v>
      </c>
      <c r="I29" s="62">
        <v>133</v>
      </c>
      <c r="J29" s="4"/>
      <c r="K29">
        <f t="shared" si="6"/>
        <v>133</v>
      </c>
      <c r="L29" s="4">
        <f t="shared" si="7"/>
        <v>387</v>
      </c>
    </row>
    <row r="30" spans="1:12" ht="12.75">
      <c r="A30">
        <v>8</v>
      </c>
      <c r="B30" s="4"/>
      <c r="D30" s="4"/>
      <c r="E30">
        <f t="shared" si="4"/>
        <v>0</v>
      </c>
      <c r="F30" s="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/>
      <c r="D31" s="4"/>
      <c r="E31">
        <f t="shared" si="4"/>
        <v>0</v>
      </c>
      <c r="F31" s="4"/>
      <c r="G31" s="10"/>
      <c r="H31" s="4">
        <f t="shared" si="5"/>
        <v>0</v>
      </c>
      <c r="I31" s="10"/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749</v>
      </c>
      <c r="F33" s="4"/>
      <c r="H33" s="4">
        <f>SUM(H23:H32)</f>
        <v>754</v>
      </c>
      <c r="J33" s="4"/>
      <c r="K33" s="7">
        <f>SUM(K23:K32)</f>
        <v>850</v>
      </c>
      <c r="L33" s="6">
        <f>SUM(E33+H33+K33)</f>
        <v>2353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88</v>
      </c>
      <c r="C40" s="37">
        <v>149</v>
      </c>
      <c r="D40" s="13">
        <v>10</v>
      </c>
      <c r="E40" s="51">
        <f aca="true" t="shared" si="8" ref="E40:E49">SUM(C40:D40)</f>
        <v>159</v>
      </c>
      <c r="F40" s="37">
        <v>130</v>
      </c>
      <c r="G40" s="38">
        <v>10</v>
      </c>
      <c r="H40" s="4">
        <f aca="true" t="shared" si="9" ref="H40:H49">SUM(F40:G40)</f>
        <v>140</v>
      </c>
      <c r="I40" s="37">
        <v>145</v>
      </c>
      <c r="J40" s="4">
        <v>10</v>
      </c>
      <c r="K40">
        <f aca="true" t="shared" si="10" ref="K40:K49">SUM(I40:J40)</f>
        <v>155</v>
      </c>
      <c r="L40" s="4">
        <f aca="true" t="shared" si="11" ref="L40:L49">SUM(K40,H40,E40)</f>
        <v>454</v>
      </c>
    </row>
    <row r="41" spans="1:12" ht="12.75">
      <c r="A41">
        <v>2</v>
      </c>
      <c r="B41" s="13" t="s">
        <v>129</v>
      </c>
      <c r="C41" s="37">
        <v>130</v>
      </c>
      <c r="D41" s="13"/>
      <c r="E41" s="4">
        <f t="shared" si="8"/>
        <v>130</v>
      </c>
      <c r="F41" s="37">
        <v>97</v>
      </c>
      <c r="G41" s="10"/>
      <c r="H41" s="4">
        <f t="shared" si="9"/>
        <v>97</v>
      </c>
      <c r="I41" s="37">
        <v>119</v>
      </c>
      <c r="J41" s="4"/>
      <c r="K41">
        <f t="shared" si="10"/>
        <v>119</v>
      </c>
      <c r="L41" s="4">
        <f t="shared" si="11"/>
        <v>346</v>
      </c>
    </row>
    <row r="42" spans="1:12" ht="12.75">
      <c r="A42">
        <v>3</v>
      </c>
      <c r="B42" s="13" t="s">
        <v>188</v>
      </c>
      <c r="C42" s="37">
        <v>112</v>
      </c>
      <c r="D42" s="13"/>
      <c r="E42" s="4">
        <f t="shared" si="8"/>
        <v>112</v>
      </c>
      <c r="F42" s="37">
        <v>147</v>
      </c>
      <c r="G42" s="10"/>
      <c r="H42" s="4">
        <f t="shared" si="9"/>
        <v>147</v>
      </c>
      <c r="I42" s="37">
        <v>166</v>
      </c>
      <c r="J42" s="4"/>
      <c r="K42">
        <f t="shared" si="10"/>
        <v>166</v>
      </c>
      <c r="L42" s="4">
        <f t="shared" si="11"/>
        <v>425</v>
      </c>
    </row>
    <row r="43" spans="1:12" ht="12.75">
      <c r="A43">
        <v>4</v>
      </c>
      <c r="B43" s="13" t="s">
        <v>128</v>
      </c>
      <c r="C43" s="37">
        <v>98</v>
      </c>
      <c r="D43" s="13"/>
      <c r="E43" s="4">
        <f t="shared" si="8"/>
        <v>98</v>
      </c>
      <c r="F43" s="37">
        <v>147</v>
      </c>
      <c r="H43" s="4">
        <f t="shared" si="9"/>
        <v>147</v>
      </c>
      <c r="I43" s="37">
        <v>135</v>
      </c>
      <c r="J43" s="4"/>
      <c r="K43">
        <f t="shared" si="10"/>
        <v>135</v>
      </c>
      <c r="L43" s="4">
        <f t="shared" si="11"/>
        <v>380</v>
      </c>
    </row>
    <row r="44" spans="1:12" ht="12.75">
      <c r="A44">
        <v>5</v>
      </c>
      <c r="B44" s="13" t="s">
        <v>164</v>
      </c>
      <c r="C44" s="37">
        <v>147</v>
      </c>
      <c r="D44" s="13"/>
      <c r="E44" s="4">
        <f t="shared" si="8"/>
        <v>147</v>
      </c>
      <c r="F44" s="37">
        <v>124</v>
      </c>
      <c r="G44" s="10"/>
      <c r="H44" s="4">
        <f t="shared" si="9"/>
        <v>124</v>
      </c>
      <c r="I44" s="37">
        <v>141</v>
      </c>
      <c r="J44" s="4"/>
      <c r="K44">
        <f t="shared" si="10"/>
        <v>141</v>
      </c>
      <c r="L44" s="4">
        <f t="shared" si="11"/>
        <v>412</v>
      </c>
    </row>
    <row r="45" spans="1:12" ht="12.75">
      <c r="A45">
        <v>6</v>
      </c>
      <c r="B45" s="24" t="s">
        <v>165</v>
      </c>
      <c r="C45" s="13">
        <v>111</v>
      </c>
      <c r="D45" s="37">
        <v>10</v>
      </c>
      <c r="E45" s="27">
        <f t="shared" si="8"/>
        <v>121</v>
      </c>
      <c r="F45" s="13">
        <v>105</v>
      </c>
      <c r="G45" s="38">
        <v>10</v>
      </c>
      <c r="H45" s="27">
        <f t="shared" si="9"/>
        <v>115</v>
      </c>
      <c r="I45" s="13">
        <v>74</v>
      </c>
      <c r="J45" s="42">
        <v>10</v>
      </c>
      <c r="K45">
        <f t="shared" si="10"/>
        <v>84</v>
      </c>
      <c r="L45" s="4">
        <f t="shared" si="11"/>
        <v>320</v>
      </c>
    </row>
    <row r="46" spans="1:12" ht="12.75">
      <c r="A46">
        <v>7</v>
      </c>
      <c r="B46" s="4"/>
      <c r="D46" s="4"/>
      <c r="E46">
        <f t="shared" si="8"/>
        <v>0</v>
      </c>
      <c r="F46" s="4"/>
      <c r="H46" s="4">
        <f t="shared" si="9"/>
        <v>0</v>
      </c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4"/>
      <c r="D48" s="4"/>
      <c r="E48">
        <f t="shared" si="8"/>
        <v>0</v>
      </c>
      <c r="F48" s="4"/>
      <c r="G48" s="10"/>
      <c r="H48" s="4">
        <f t="shared" si="9"/>
        <v>0</v>
      </c>
      <c r="I48" s="10"/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3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767</v>
      </c>
      <c r="F50" s="4"/>
      <c r="H50" s="4">
        <f>SUM(H40:H49)</f>
        <v>770</v>
      </c>
      <c r="J50" s="4"/>
      <c r="K50" s="7">
        <f>SUM(K40:K49)</f>
        <v>800</v>
      </c>
      <c r="L50" s="6">
        <f>SUM(E50+H50+K50)</f>
        <v>2337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9">
      <selection activeCell="I52" sqref="I52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42</v>
      </c>
    </row>
    <row r="2" ht="15.75">
      <c r="A2" s="8"/>
    </row>
    <row r="3" ht="15.75">
      <c r="A3" s="8"/>
    </row>
    <row r="4" spans="1:2" ht="15.75">
      <c r="A4" s="8"/>
      <c r="B4" s="11" t="s">
        <v>21</v>
      </c>
    </row>
    <row r="6" spans="1:12" ht="26.25" thickBot="1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41">
        <v>1</v>
      </c>
      <c r="B7" s="37" t="s">
        <v>122</v>
      </c>
      <c r="C7" s="12">
        <v>101</v>
      </c>
      <c r="D7" s="4">
        <v>10</v>
      </c>
      <c r="E7">
        <f aca="true" t="shared" si="0" ref="E7:E16">SUM(C7:D7)</f>
        <v>111</v>
      </c>
      <c r="F7" s="13">
        <v>140</v>
      </c>
      <c r="G7" s="10">
        <v>10</v>
      </c>
      <c r="H7" s="4">
        <f aca="true" t="shared" si="1" ref="H7:H16">SUM(F7:G7)</f>
        <v>150</v>
      </c>
      <c r="I7" s="68">
        <v>152</v>
      </c>
      <c r="J7" s="4">
        <v>10</v>
      </c>
      <c r="K7">
        <f aca="true" t="shared" si="2" ref="K7:K16">SUM(I7:J7)</f>
        <v>162</v>
      </c>
      <c r="L7" s="4">
        <f aca="true" t="shared" si="3" ref="L7:L16">SUM(K7,H7,E7)</f>
        <v>423</v>
      </c>
    </row>
    <row r="8" spans="1:12" ht="12.75">
      <c r="A8" s="42">
        <v>2</v>
      </c>
      <c r="B8" s="37" t="s">
        <v>123</v>
      </c>
      <c r="C8" s="12">
        <v>112</v>
      </c>
      <c r="D8" s="4">
        <v>10</v>
      </c>
      <c r="E8">
        <f t="shared" si="0"/>
        <v>122</v>
      </c>
      <c r="F8" s="13">
        <v>139</v>
      </c>
      <c r="G8" s="38">
        <v>10</v>
      </c>
      <c r="H8" s="4">
        <f t="shared" si="1"/>
        <v>149</v>
      </c>
      <c r="I8" s="16">
        <v>133</v>
      </c>
      <c r="J8" s="4">
        <v>10</v>
      </c>
      <c r="K8">
        <f t="shared" si="2"/>
        <v>143</v>
      </c>
      <c r="L8" s="4">
        <f t="shared" si="3"/>
        <v>414</v>
      </c>
    </row>
    <row r="9" spans="1:12" ht="12.75">
      <c r="A9" s="42">
        <v>3</v>
      </c>
      <c r="B9" s="37" t="s">
        <v>124</v>
      </c>
      <c r="C9" s="12">
        <v>66</v>
      </c>
      <c r="D9" s="4">
        <v>10</v>
      </c>
      <c r="E9">
        <f t="shared" si="0"/>
        <v>76</v>
      </c>
      <c r="F9" s="13">
        <v>87</v>
      </c>
      <c r="G9" s="10">
        <v>10</v>
      </c>
      <c r="H9" s="4">
        <f t="shared" si="1"/>
        <v>97</v>
      </c>
      <c r="I9" s="16">
        <v>66</v>
      </c>
      <c r="J9" s="4">
        <v>10</v>
      </c>
      <c r="K9">
        <f t="shared" si="2"/>
        <v>76</v>
      </c>
      <c r="L9" s="4">
        <f t="shared" si="3"/>
        <v>249</v>
      </c>
    </row>
    <row r="10" spans="1:12" ht="12.75">
      <c r="A10" s="42">
        <v>4</v>
      </c>
      <c r="B10" s="37" t="s">
        <v>125</v>
      </c>
      <c r="C10" s="12">
        <v>100</v>
      </c>
      <c r="D10" s="4"/>
      <c r="E10">
        <f t="shared" si="0"/>
        <v>100</v>
      </c>
      <c r="F10" s="13">
        <v>70</v>
      </c>
      <c r="H10" s="4">
        <f t="shared" si="1"/>
        <v>70</v>
      </c>
      <c r="I10" s="16">
        <v>119</v>
      </c>
      <c r="J10" s="4"/>
      <c r="K10">
        <f t="shared" si="2"/>
        <v>119</v>
      </c>
      <c r="L10" s="4">
        <f t="shared" si="3"/>
        <v>289</v>
      </c>
    </row>
    <row r="11" spans="1:12" ht="12.75">
      <c r="A11" s="42">
        <v>5</v>
      </c>
      <c r="B11" s="37" t="s">
        <v>181</v>
      </c>
      <c r="C11" s="12">
        <v>90</v>
      </c>
      <c r="D11" s="4"/>
      <c r="E11">
        <f t="shared" si="0"/>
        <v>90</v>
      </c>
      <c r="F11" s="13">
        <v>128</v>
      </c>
      <c r="G11" s="4"/>
      <c r="H11" s="4">
        <f t="shared" si="1"/>
        <v>128</v>
      </c>
      <c r="I11" s="16">
        <v>114</v>
      </c>
      <c r="J11" s="4"/>
      <c r="K11">
        <f t="shared" si="2"/>
        <v>114</v>
      </c>
      <c r="L11" s="4">
        <f t="shared" si="3"/>
        <v>332</v>
      </c>
    </row>
    <row r="12" spans="1:12" ht="12.75">
      <c r="A12" s="42">
        <v>6</v>
      </c>
      <c r="B12" s="37" t="s">
        <v>201</v>
      </c>
      <c r="C12" s="12">
        <v>109</v>
      </c>
      <c r="D12" s="4"/>
      <c r="E12">
        <f t="shared" si="0"/>
        <v>109</v>
      </c>
      <c r="F12" s="13">
        <v>160</v>
      </c>
      <c r="G12" s="42"/>
      <c r="H12" s="27">
        <f t="shared" si="1"/>
        <v>160</v>
      </c>
      <c r="I12" s="13">
        <v>159</v>
      </c>
      <c r="J12" s="42"/>
      <c r="K12">
        <f t="shared" si="2"/>
        <v>159</v>
      </c>
      <c r="L12" s="4">
        <f t="shared" si="3"/>
        <v>428</v>
      </c>
    </row>
    <row r="13" spans="1:12" ht="12.75">
      <c r="A13" s="42">
        <v>7</v>
      </c>
      <c r="B13" s="61"/>
      <c r="D13" s="4"/>
      <c r="E13">
        <f t="shared" si="0"/>
        <v>0</v>
      </c>
      <c r="F13" s="4"/>
      <c r="G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/>
      <c r="D14" s="4"/>
      <c r="E14">
        <f t="shared" si="0"/>
        <v>0</v>
      </c>
      <c r="F14" s="4"/>
      <c r="G14" s="4"/>
      <c r="H14" s="4">
        <f t="shared" si="1"/>
        <v>0</v>
      </c>
      <c r="I14" s="10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36"/>
      <c r="D15" s="4"/>
      <c r="E15">
        <f t="shared" si="0"/>
        <v>0</v>
      </c>
      <c r="F15" s="4"/>
      <c r="H15" s="4">
        <f t="shared" si="1"/>
        <v>0</v>
      </c>
      <c r="I15" s="40"/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608</v>
      </c>
      <c r="F17" s="4"/>
      <c r="H17" s="4">
        <f>SUM(H7:H16)</f>
        <v>754</v>
      </c>
      <c r="J17" s="4"/>
      <c r="K17" s="7">
        <f>SUM(K7:K16)</f>
        <v>773</v>
      </c>
      <c r="L17" s="6">
        <f>SUM(E17+H17+K17)</f>
        <v>2135</v>
      </c>
    </row>
    <row r="20" ht="12.75">
      <c r="B20" s="11" t="s">
        <v>22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41">
        <v>1</v>
      </c>
      <c r="B23" s="37" t="s">
        <v>181</v>
      </c>
      <c r="C23" s="13">
        <v>134</v>
      </c>
      <c r="D23" s="13"/>
      <c r="E23" s="51">
        <f aca="true" t="shared" si="4" ref="E23:E32">SUM(C23:D23)</f>
        <v>134</v>
      </c>
      <c r="F23" s="66">
        <v>151</v>
      </c>
      <c r="G23" s="69"/>
      <c r="H23" s="4">
        <f aca="true" t="shared" si="5" ref="H23:H32">SUM(F23:G23)</f>
        <v>151</v>
      </c>
      <c r="I23" s="13">
        <v>136</v>
      </c>
      <c r="J23" s="4"/>
      <c r="K23">
        <f aca="true" t="shared" si="6" ref="K23:K32">SUM(I23:J23)</f>
        <v>136</v>
      </c>
      <c r="L23" s="4">
        <f aca="true" t="shared" si="7" ref="L23:L32">SUM(K23,H23,E23)</f>
        <v>421</v>
      </c>
    </row>
    <row r="24" spans="1:12" ht="12.75">
      <c r="A24" s="42">
        <v>2</v>
      </c>
      <c r="B24" s="37" t="s">
        <v>123</v>
      </c>
      <c r="C24" s="13">
        <v>114</v>
      </c>
      <c r="D24" s="13">
        <v>10</v>
      </c>
      <c r="E24" s="4">
        <f t="shared" si="4"/>
        <v>124</v>
      </c>
      <c r="F24" s="37">
        <v>100</v>
      </c>
      <c r="G24" s="19">
        <v>10</v>
      </c>
      <c r="H24" s="4">
        <f t="shared" si="5"/>
        <v>110</v>
      </c>
      <c r="I24" s="13">
        <v>98</v>
      </c>
      <c r="J24" s="4">
        <v>10</v>
      </c>
      <c r="K24">
        <f t="shared" si="6"/>
        <v>108</v>
      </c>
      <c r="L24" s="4">
        <f t="shared" si="7"/>
        <v>342</v>
      </c>
    </row>
    <row r="25" spans="1:12" ht="12.75">
      <c r="A25" s="42">
        <v>3</v>
      </c>
      <c r="B25" s="37" t="s">
        <v>182</v>
      </c>
      <c r="C25" s="13">
        <v>123</v>
      </c>
      <c r="D25" s="13"/>
      <c r="E25" s="4">
        <f t="shared" si="4"/>
        <v>123</v>
      </c>
      <c r="F25" s="37">
        <v>112</v>
      </c>
      <c r="G25" s="69"/>
      <c r="H25" s="4">
        <f t="shared" si="5"/>
        <v>112</v>
      </c>
      <c r="I25" s="13">
        <v>107</v>
      </c>
      <c r="J25" s="4"/>
      <c r="K25">
        <f t="shared" si="6"/>
        <v>107</v>
      </c>
      <c r="L25" s="4">
        <f t="shared" si="7"/>
        <v>342</v>
      </c>
    </row>
    <row r="26" spans="1:12" ht="12.75">
      <c r="A26" s="42">
        <v>4</v>
      </c>
      <c r="B26" s="37" t="s">
        <v>167</v>
      </c>
      <c r="C26" s="13">
        <v>92</v>
      </c>
      <c r="D26" s="13"/>
      <c r="E26" s="4">
        <f t="shared" si="4"/>
        <v>92</v>
      </c>
      <c r="F26" s="37"/>
      <c r="H26" s="4">
        <f t="shared" si="5"/>
        <v>0</v>
      </c>
      <c r="I26" s="13">
        <v>107</v>
      </c>
      <c r="J26" s="4"/>
      <c r="K26">
        <f t="shared" si="6"/>
        <v>107</v>
      </c>
      <c r="L26" s="4">
        <f t="shared" si="7"/>
        <v>199</v>
      </c>
    </row>
    <row r="27" spans="1:12" ht="12.75">
      <c r="A27" s="42">
        <v>5</v>
      </c>
      <c r="B27" s="37" t="s">
        <v>201</v>
      </c>
      <c r="C27" s="13">
        <v>113</v>
      </c>
      <c r="D27" s="13"/>
      <c r="E27" s="4">
        <f t="shared" si="4"/>
        <v>113</v>
      </c>
      <c r="F27" s="37">
        <v>105</v>
      </c>
      <c r="G27" s="69"/>
      <c r="H27" s="4">
        <f t="shared" si="5"/>
        <v>105</v>
      </c>
      <c r="I27" s="13">
        <v>81</v>
      </c>
      <c r="J27" s="4"/>
      <c r="K27">
        <f t="shared" si="6"/>
        <v>81</v>
      </c>
      <c r="L27" s="4">
        <f t="shared" si="7"/>
        <v>299</v>
      </c>
    </row>
    <row r="28" spans="1:12" ht="12.75">
      <c r="A28" s="42">
        <v>6</v>
      </c>
      <c r="B28" s="37" t="s">
        <v>183</v>
      </c>
      <c r="C28" s="13">
        <v>89</v>
      </c>
      <c r="D28" s="13">
        <v>10</v>
      </c>
      <c r="E28" s="4">
        <f t="shared" si="4"/>
        <v>99</v>
      </c>
      <c r="F28" s="37"/>
      <c r="H28" s="4">
        <f t="shared" si="5"/>
        <v>0</v>
      </c>
      <c r="I28" s="13">
        <v>93</v>
      </c>
      <c r="J28" s="4">
        <v>10</v>
      </c>
      <c r="K28">
        <f t="shared" si="6"/>
        <v>103</v>
      </c>
      <c r="L28" s="4">
        <f t="shared" si="7"/>
        <v>202</v>
      </c>
    </row>
    <row r="29" spans="1:12" ht="12.75">
      <c r="A29" s="42">
        <v>7</v>
      </c>
      <c r="B29" s="37" t="s">
        <v>184</v>
      </c>
      <c r="C29" s="13"/>
      <c r="D29" s="4"/>
      <c r="E29" s="4">
        <f t="shared" si="4"/>
        <v>0</v>
      </c>
      <c r="F29" s="37">
        <v>136</v>
      </c>
      <c r="H29" s="4">
        <f t="shared" si="5"/>
        <v>136</v>
      </c>
      <c r="J29" s="4"/>
      <c r="K29">
        <f t="shared" si="6"/>
        <v>0</v>
      </c>
      <c r="L29" s="4">
        <f t="shared" si="7"/>
        <v>136</v>
      </c>
    </row>
    <row r="30" spans="1:12" ht="12.75">
      <c r="A30" s="42">
        <v>8</v>
      </c>
      <c r="B30" s="37" t="s">
        <v>125</v>
      </c>
      <c r="C30" s="13"/>
      <c r="D30" s="4"/>
      <c r="E30" s="4">
        <f t="shared" si="4"/>
        <v>0</v>
      </c>
      <c r="F30" s="37">
        <v>110</v>
      </c>
      <c r="H30" s="4">
        <f t="shared" si="5"/>
        <v>110</v>
      </c>
      <c r="J30" s="4"/>
      <c r="K30">
        <f t="shared" si="6"/>
        <v>0</v>
      </c>
      <c r="L30" s="4">
        <f t="shared" si="7"/>
        <v>110</v>
      </c>
    </row>
    <row r="31" spans="1:12" ht="12.75">
      <c r="A31">
        <v>9</v>
      </c>
      <c r="B31" s="36"/>
      <c r="D31" s="4"/>
      <c r="E31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2">
        <f t="shared" si="4"/>
        <v>0</v>
      </c>
      <c r="F32" s="3"/>
      <c r="G32" s="2"/>
      <c r="H32" s="3">
        <f t="shared" si="5"/>
        <v>0</v>
      </c>
      <c r="I32" s="2"/>
      <c r="J32" s="3"/>
      <c r="K32" s="2">
        <f t="shared" si="6"/>
        <v>0</v>
      </c>
      <c r="L32" s="3">
        <f t="shared" si="7"/>
        <v>0</v>
      </c>
    </row>
    <row r="33" spans="2:12" ht="12.75">
      <c r="B33" s="4"/>
      <c r="D33" s="4"/>
      <c r="E33" s="7">
        <f>SUM(E23:E32)</f>
        <v>685</v>
      </c>
      <c r="F33" s="4"/>
      <c r="H33" s="4">
        <f>SUM(H23:H32)</f>
        <v>724</v>
      </c>
      <c r="J33" s="4"/>
      <c r="K33" s="7">
        <f>SUM(K23:K32)</f>
        <v>642</v>
      </c>
      <c r="L33" s="6">
        <f>SUM(E33+H33+K33)</f>
        <v>2051</v>
      </c>
    </row>
    <row r="37" ht="12.75">
      <c r="B37" s="11" t="s">
        <v>23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41">
        <v>1</v>
      </c>
      <c r="B40" s="13" t="s">
        <v>181</v>
      </c>
      <c r="C40" s="37">
        <v>185</v>
      </c>
      <c r="D40" s="4"/>
      <c r="E40" s="51">
        <f aca="true" t="shared" si="8" ref="E40:E49">SUM(C40:D40)</f>
        <v>185</v>
      </c>
      <c r="F40" s="37">
        <v>149</v>
      </c>
      <c r="G40" s="10"/>
      <c r="H40" s="4">
        <f aca="true" t="shared" si="9" ref="H40:H49">SUM(F40:G40)</f>
        <v>149</v>
      </c>
      <c r="I40" s="37">
        <v>206</v>
      </c>
      <c r="J40" s="4"/>
      <c r="K40">
        <f aca="true" t="shared" si="10" ref="K40:K49">SUM(I40:J40)</f>
        <v>206</v>
      </c>
      <c r="L40" s="4">
        <f aca="true" t="shared" si="11" ref="L40:L49">SUM(K40,H40,E40)</f>
        <v>540</v>
      </c>
    </row>
    <row r="41" spans="1:12" ht="12.75">
      <c r="A41" s="42">
        <v>2</v>
      </c>
      <c r="B41" s="13" t="s">
        <v>209</v>
      </c>
      <c r="C41" s="37">
        <v>114</v>
      </c>
      <c r="D41" s="4"/>
      <c r="E41" s="4">
        <f t="shared" si="8"/>
        <v>114</v>
      </c>
      <c r="F41" s="37">
        <v>122</v>
      </c>
      <c r="H41" s="4">
        <f t="shared" si="9"/>
        <v>122</v>
      </c>
      <c r="I41" s="37">
        <v>126</v>
      </c>
      <c r="J41" s="4"/>
      <c r="K41">
        <f t="shared" si="10"/>
        <v>126</v>
      </c>
      <c r="L41" s="4">
        <f t="shared" si="11"/>
        <v>362</v>
      </c>
    </row>
    <row r="42" spans="1:12" ht="12.75">
      <c r="A42" s="42">
        <v>3</v>
      </c>
      <c r="B42" s="13" t="s">
        <v>184</v>
      </c>
      <c r="D42" s="4"/>
      <c r="E42" s="4">
        <f t="shared" si="8"/>
        <v>0</v>
      </c>
      <c r="F42" s="37">
        <v>94</v>
      </c>
      <c r="G42" s="10"/>
      <c r="H42" s="4">
        <f t="shared" si="9"/>
        <v>94</v>
      </c>
      <c r="I42" s="37">
        <v>109</v>
      </c>
      <c r="J42" s="4"/>
      <c r="K42">
        <f t="shared" si="10"/>
        <v>109</v>
      </c>
      <c r="L42" s="4">
        <f t="shared" si="11"/>
        <v>203</v>
      </c>
    </row>
    <row r="43" spans="1:12" ht="12.75">
      <c r="A43" s="42">
        <v>4</v>
      </c>
      <c r="B43" s="13" t="s">
        <v>123</v>
      </c>
      <c r="C43" s="37">
        <v>119</v>
      </c>
      <c r="D43" s="4">
        <v>10</v>
      </c>
      <c r="E43" s="4">
        <f t="shared" si="8"/>
        <v>129</v>
      </c>
      <c r="F43" s="37">
        <v>96</v>
      </c>
      <c r="G43" s="10">
        <v>10</v>
      </c>
      <c r="H43" s="4">
        <f t="shared" si="9"/>
        <v>106</v>
      </c>
      <c r="I43" s="37">
        <v>121</v>
      </c>
      <c r="J43" s="4">
        <v>10</v>
      </c>
      <c r="K43">
        <f t="shared" si="10"/>
        <v>131</v>
      </c>
      <c r="L43" s="4">
        <f t="shared" si="11"/>
        <v>366</v>
      </c>
    </row>
    <row r="44" spans="1:12" ht="12.75">
      <c r="A44" s="42">
        <v>5</v>
      </c>
      <c r="B44" s="13" t="s">
        <v>182</v>
      </c>
      <c r="C44" s="37">
        <v>135</v>
      </c>
      <c r="D44" s="4"/>
      <c r="E44" s="4">
        <f t="shared" si="8"/>
        <v>135</v>
      </c>
      <c r="F44" s="37">
        <v>93</v>
      </c>
      <c r="G44" s="10"/>
      <c r="H44" s="4">
        <f t="shared" si="9"/>
        <v>93</v>
      </c>
      <c r="I44" s="37"/>
      <c r="J44" s="4"/>
      <c r="K44">
        <f t="shared" si="10"/>
        <v>0</v>
      </c>
      <c r="L44" s="4">
        <f t="shared" si="11"/>
        <v>228</v>
      </c>
    </row>
    <row r="45" spans="1:12" ht="12.75">
      <c r="A45" s="42">
        <v>6</v>
      </c>
      <c r="B45" s="13" t="s">
        <v>125</v>
      </c>
      <c r="C45" s="37">
        <v>105</v>
      </c>
      <c r="D45" s="4"/>
      <c r="E45" s="4">
        <f t="shared" si="8"/>
        <v>105</v>
      </c>
      <c r="F45" s="42"/>
      <c r="H45" s="4">
        <f t="shared" si="9"/>
        <v>0</v>
      </c>
      <c r="I45" s="37">
        <v>72</v>
      </c>
      <c r="J45" s="4"/>
      <c r="K45">
        <f t="shared" si="10"/>
        <v>72</v>
      </c>
      <c r="L45" s="4">
        <f t="shared" si="11"/>
        <v>177</v>
      </c>
    </row>
    <row r="46" spans="1:12" ht="12.75">
      <c r="A46" s="42">
        <v>7</v>
      </c>
      <c r="B46" s="13" t="s">
        <v>167</v>
      </c>
      <c r="C46" s="37">
        <v>127</v>
      </c>
      <c r="D46" s="4"/>
      <c r="E46" s="4">
        <f>SUM(C46:D46)</f>
        <v>127</v>
      </c>
      <c r="F46" s="37">
        <v>152</v>
      </c>
      <c r="H46" s="4">
        <f>SUM(F46:G46)</f>
        <v>152</v>
      </c>
      <c r="I46" s="37">
        <v>147</v>
      </c>
      <c r="J46" s="4"/>
      <c r="K46">
        <f t="shared" si="10"/>
        <v>147</v>
      </c>
      <c r="L46" s="4">
        <f t="shared" si="11"/>
        <v>426</v>
      </c>
    </row>
    <row r="47" spans="1:12" ht="12.75">
      <c r="A47" s="42">
        <v>8</v>
      </c>
      <c r="B47" s="37"/>
      <c r="D47" s="4"/>
      <c r="E47">
        <f t="shared" si="8"/>
        <v>0</v>
      </c>
      <c r="F47" s="4"/>
      <c r="H47" s="4">
        <f t="shared" si="9"/>
        <v>0</v>
      </c>
      <c r="J47" s="4"/>
      <c r="K47">
        <f t="shared" si="10"/>
        <v>0</v>
      </c>
      <c r="L47" s="4">
        <f t="shared" si="11"/>
        <v>0</v>
      </c>
    </row>
    <row r="48" spans="1:12" ht="12.75">
      <c r="A48">
        <v>9</v>
      </c>
      <c r="B48" s="36"/>
      <c r="D48" s="4"/>
      <c r="E48">
        <f t="shared" si="8"/>
        <v>0</v>
      </c>
      <c r="F48" s="4"/>
      <c r="H48" s="4">
        <f t="shared" si="9"/>
        <v>0</v>
      </c>
      <c r="J48" s="4"/>
      <c r="K48">
        <f t="shared" si="10"/>
        <v>0</v>
      </c>
      <c r="L48" s="4">
        <f t="shared" si="11"/>
        <v>0</v>
      </c>
    </row>
    <row r="49" spans="1:12" ht="12.75">
      <c r="A49" s="2">
        <v>10</v>
      </c>
      <c r="B49" s="15"/>
      <c r="C49" s="2"/>
      <c r="D49" s="3"/>
      <c r="E49" s="2">
        <f t="shared" si="8"/>
        <v>0</v>
      </c>
      <c r="F49" s="3"/>
      <c r="G49" s="2"/>
      <c r="H49" s="3">
        <f t="shared" si="9"/>
        <v>0</v>
      </c>
      <c r="I49" s="2"/>
      <c r="J49" s="3"/>
      <c r="K49" s="2">
        <f t="shared" si="10"/>
        <v>0</v>
      </c>
      <c r="L49" s="3">
        <f t="shared" si="11"/>
        <v>0</v>
      </c>
    </row>
    <row r="50" spans="2:12" ht="12.75">
      <c r="B50" s="4"/>
      <c r="D50" s="4"/>
      <c r="E50" s="7">
        <f>SUM(E40:E49)</f>
        <v>795</v>
      </c>
      <c r="F50" s="4"/>
      <c r="H50" s="4">
        <f>SUM(H40:H49)</f>
        <v>716</v>
      </c>
      <c r="J50" s="4"/>
      <c r="K50" s="7">
        <f>SUM(K40:K49)</f>
        <v>791</v>
      </c>
      <c r="L50" s="6">
        <f>SUM(E50+H50+K50)</f>
        <v>2302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 Säuberlich</cp:lastModifiedBy>
  <cp:lastPrinted>2008-03-29T10:18:30Z</cp:lastPrinted>
  <dcterms:created xsi:type="dcterms:W3CDTF">2007-01-09T20:26:07Z</dcterms:created>
  <dcterms:modified xsi:type="dcterms:W3CDTF">2009-04-21T18:32:58Z</dcterms:modified>
  <cp:category/>
  <cp:version/>
  <cp:contentType/>
  <cp:contentStatus/>
</cp:coreProperties>
</file>