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6420" firstSheet="15" activeTab="17"/>
  </bookViews>
  <sheets>
    <sheet name="Blues Brothers" sheetId="1" r:id="rId1"/>
    <sheet name="Die Unbestechlichen" sheetId="2" r:id="rId2"/>
    <sheet name="Flying Caps" sheetId="3" r:id="rId3"/>
    <sheet name="de Zuariner" sheetId="4" r:id="rId4"/>
    <sheet name="Easttowndragons" sheetId="5" r:id="rId5"/>
    <sheet name="Sunshine Dragons" sheetId="6" r:id="rId6"/>
    <sheet name="Die Forletzten" sheetId="7" r:id="rId7"/>
    <sheet name="Störtalfeierlinge " sheetId="8" r:id="rId8"/>
    <sheet name="Hansano's Töchter" sheetId="9" r:id="rId9"/>
    <sheet name="Red Devils" sheetId="10" r:id="rId10"/>
    <sheet name="Bowl-In-Team" sheetId="11" r:id="rId11"/>
    <sheet name="Flying Turtles" sheetId="12" r:id="rId12"/>
    <sheet name="Ergebnis 1.-3.Spieltag(1)" sheetId="13" r:id="rId13"/>
    <sheet name="Einzelergebnis Frauen" sheetId="14" r:id="rId14"/>
    <sheet name="Einzelergebnis Männer" sheetId="15" r:id="rId15"/>
    <sheet name="Gesamtergebnisse" sheetId="16" r:id="rId16"/>
    <sheet name="Ergebnis 1.-3.Spieltag (2)" sheetId="17" r:id="rId17"/>
    <sheet name="grosses Finale" sheetId="18" r:id="rId18"/>
    <sheet name="kleines Finale" sheetId="19" r:id="rId19"/>
    <sheet name="Finalrunde" sheetId="20" r:id="rId20"/>
  </sheets>
  <definedNames/>
  <calcPr fullCalcOnLoad="1"/>
</workbook>
</file>

<file path=xl/sharedStrings.xml><?xml version="1.0" encoding="utf-8"?>
<sst xmlns="http://schemas.openxmlformats.org/spreadsheetml/2006/main" count="1648" uniqueCount="249">
  <si>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</si>
  <si>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</si>
  <si>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</si>
  <si>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</si>
  <si>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</si>
  <si>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</si>
  <si>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</si>
  <si>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</si>
  <si>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</si>
  <si>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Bowl-In-Team</t>
  </si>
  <si>
    <t>Red Devils</t>
  </si>
  <si>
    <t>Die Forletzten</t>
  </si>
  <si>
    <t>Sunshine Dragons</t>
  </si>
  <si>
    <t>Zuarin</t>
  </si>
  <si>
    <t>Die Unbestechlichen</t>
  </si>
  <si>
    <t>Flying Caps</t>
  </si>
  <si>
    <t>Team</t>
  </si>
  <si>
    <t>Punkte</t>
  </si>
  <si>
    <t>Höchstes Herrenspiel</t>
  </si>
  <si>
    <t>Höchstes Damenspiel</t>
  </si>
  <si>
    <t>Erster Turkey</t>
  </si>
  <si>
    <t>Höchste  6-er Serie</t>
  </si>
  <si>
    <t>1.Spieltag</t>
  </si>
  <si>
    <t>2.Spieltag</t>
  </si>
  <si>
    <t>Manon</t>
  </si>
  <si>
    <t>Sabrina</t>
  </si>
  <si>
    <t>Hagemeister, Sven</t>
  </si>
  <si>
    <t>Deter, Franca</t>
  </si>
  <si>
    <t>Bösel, Ingo</t>
  </si>
  <si>
    <t>Schnabel, Maud</t>
  </si>
  <si>
    <t>3.Spieltag</t>
  </si>
  <si>
    <t>Platz</t>
  </si>
  <si>
    <t>Name</t>
  </si>
  <si>
    <t>Hcp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</si>
  <si>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</si>
  <si>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</si>
  <si>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</si>
  <si>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</si>
  <si>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</si>
  <si>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</si>
  <si>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</si>
  <si>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</si>
  <si>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</si>
  <si>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</si>
  <si>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</si>
  <si>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Bowl-In Team</t>
  </si>
  <si>
    <t>Ø</t>
  </si>
  <si>
    <t>ja</t>
  </si>
  <si>
    <t>Hansano´s Töchter</t>
  </si>
  <si>
    <t>de Zuariner</t>
  </si>
  <si>
    <t>Gesamt</t>
  </si>
  <si>
    <t>Störtalfeierlinge</t>
  </si>
  <si>
    <t>EasttownDragons</t>
  </si>
  <si>
    <t>Blues Brothers</t>
  </si>
  <si>
    <t>Hansano's Töchter</t>
  </si>
  <si>
    <t>Mario F. Fleischer</t>
  </si>
  <si>
    <t>Carsten, Sell</t>
  </si>
  <si>
    <t>Nico, Wen</t>
  </si>
  <si>
    <t>Dörte, Widrinka</t>
  </si>
  <si>
    <t>Mario, Waack</t>
  </si>
  <si>
    <t>Niels, Deinert</t>
  </si>
  <si>
    <t>Olli, Meyer</t>
  </si>
  <si>
    <t>Heiko, Reimund</t>
  </si>
  <si>
    <t>Olaf, Noether</t>
  </si>
  <si>
    <t>Jörg, Düwel</t>
  </si>
  <si>
    <t>Susanne, Westphal</t>
  </si>
  <si>
    <t>Simone, Lübcke</t>
  </si>
  <si>
    <t>Ray, Arndt</t>
  </si>
  <si>
    <t>Roswitha, Lübcke</t>
  </si>
  <si>
    <t>Hariet, Hagemann</t>
  </si>
  <si>
    <t>Reinhard, Hinz</t>
  </si>
  <si>
    <t>Thomas, Engelmann</t>
  </si>
  <si>
    <t>Tobias, Säuberlich</t>
  </si>
  <si>
    <t>Dirk, Memmert</t>
  </si>
  <si>
    <t>Wilfred, Kapischke</t>
  </si>
  <si>
    <t>Johanna, Waszkowiak</t>
  </si>
  <si>
    <t>Alexander, Kühn</t>
  </si>
  <si>
    <t>Andreas, Säuberlich</t>
  </si>
  <si>
    <t>Reinhard, Adler</t>
  </si>
  <si>
    <t>Ronald, Schreier</t>
  </si>
  <si>
    <t>Solveig, Eichler</t>
  </si>
  <si>
    <t>Maik, Fissel</t>
  </si>
  <si>
    <t>Ronny, Meyer</t>
  </si>
  <si>
    <t>Kai,Brennig</t>
  </si>
  <si>
    <t>Brigitte, Engel</t>
  </si>
  <si>
    <t>Torsten, Mietko</t>
  </si>
  <si>
    <t>Maud, Schnabel</t>
  </si>
  <si>
    <t>Bernd, Hille</t>
  </si>
  <si>
    <t>Sven, Hagemeister</t>
  </si>
  <si>
    <t>Ingo, Bösel</t>
  </si>
  <si>
    <t>Franca, Deter</t>
  </si>
  <si>
    <t>Paul, Ziegler</t>
  </si>
  <si>
    <t>Reingard, Hagemann</t>
  </si>
  <si>
    <t>Mathias, Krohn</t>
  </si>
  <si>
    <t>Marie, Bottke</t>
  </si>
  <si>
    <t>Andre, Bottke</t>
  </si>
  <si>
    <t>Mario, Pingel</t>
  </si>
  <si>
    <t>Stephanie, Eicker</t>
  </si>
  <si>
    <t>Mathias, Schulze</t>
  </si>
  <si>
    <t>Jörg, Dettmann</t>
  </si>
  <si>
    <t>Doris, Nakajew</t>
  </si>
  <si>
    <t>Kerstin</t>
  </si>
  <si>
    <t>Frank</t>
  </si>
  <si>
    <t>Flo</t>
  </si>
  <si>
    <t>Thomas, Priesemann</t>
  </si>
  <si>
    <t>Klaus, Karnatz</t>
  </si>
  <si>
    <t>Anika, Becker</t>
  </si>
  <si>
    <t>Rene' Karnatz</t>
  </si>
  <si>
    <t>Christian, Karnatz</t>
  </si>
  <si>
    <t>Carmen, Karnatz</t>
  </si>
  <si>
    <t>Dietmar, Schulz</t>
  </si>
  <si>
    <t>Ramona, Meyenburg</t>
  </si>
  <si>
    <t>Anne, Ranhut</t>
  </si>
  <si>
    <t>Antje, Plewig</t>
  </si>
  <si>
    <t>Mathias, Vandrey</t>
  </si>
  <si>
    <t>Ronald, Hölzel</t>
  </si>
  <si>
    <t>Robert, Meyer</t>
  </si>
  <si>
    <t>Kai, Hölzel</t>
  </si>
  <si>
    <t>Ronny, Vicenty</t>
  </si>
  <si>
    <t>Robert, Hagelstein</t>
  </si>
  <si>
    <t>Henry,Weihrich</t>
  </si>
  <si>
    <t>Daniel, Bobzin</t>
  </si>
  <si>
    <t xml:space="preserve">Störtalfeierlinge </t>
  </si>
  <si>
    <t>Berlin, Kerstin</t>
  </si>
  <si>
    <t>Easttowndragons</t>
  </si>
  <si>
    <t>Anja, Säuberlich</t>
  </si>
  <si>
    <t>Gunnar, Esemann</t>
  </si>
  <si>
    <t>H.J. Pingel</t>
  </si>
  <si>
    <t>Matthias, Krohn</t>
  </si>
  <si>
    <t>Ralf Kotjatko</t>
  </si>
  <si>
    <t>Tom Berg</t>
  </si>
  <si>
    <t>Detlef Baumann</t>
  </si>
  <si>
    <t>Krümel Mach</t>
  </si>
  <si>
    <t>Gibsen</t>
  </si>
  <si>
    <t>Katrin, Schrubbe</t>
  </si>
  <si>
    <t>Kirstin, Weihrich</t>
  </si>
  <si>
    <t>Michael, Schindel</t>
  </si>
  <si>
    <t>Andy, Federau</t>
  </si>
  <si>
    <t>Stephan, Waszkowiak</t>
  </si>
  <si>
    <t>Wilfried, Kapischke</t>
  </si>
  <si>
    <t>Marcus, Pientka</t>
  </si>
  <si>
    <t>Steffen, Schabert</t>
  </si>
  <si>
    <t>Julia, Waitschies</t>
  </si>
  <si>
    <t>Cindy, Mihm</t>
  </si>
  <si>
    <t>Björn, Mickley</t>
  </si>
  <si>
    <t>Kerstin, Berlin</t>
  </si>
  <si>
    <t>Kerstin Berlin</t>
  </si>
  <si>
    <t>Hille, Bernd</t>
  </si>
  <si>
    <t>Martina, Säuberlich</t>
  </si>
  <si>
    <t>Scheffelmeier, Dörte</t>
  </si>
  <si>
    <t>Mäusling, Silva</t>
  </si>
  <si>
    <t>Simon, Manja</t>
  </si>
  <si>
    <t>Rott, Rocco</t>
  </si>
  <si>
    <t>Dörte Scheffelmeier</t>
  </si>
  <si>
    <t>Silva Mäusling</t>
  </si>
  <si>
    <t>Manja Simon</t>
  </si>
  <si>
    <t>Rocco Rott</t>
  </si>
  <si>
    <t>Ralph Peters</t>
  </si>
  <si>
    <t>David</t>
  </si>
  <si>
    <t>Stefan</t>
  </si>
  <si>
    <t>Oliver Meyer</t>
  </si>
  <si>
    <t>Steffen Witt</t>
  </si>
  <si>
    <t>Gerd Herbusch</t>
  </si>
  <si>
    <t>Reingard Hagemann</t>
  </si>
  <si>
    <t>Gast</t>
  </si>
  <si>
    <t>Kai, Hagemann</t>
  </si>
  <si>
    <t>Kai Hagemann</t>
  </si>
  <si>
    <t>Andreas Walden</t>
  </si>
  <si>
    <t>Kerstin Jahn</t>
  </si>
  <si>
    <t>Hans-Joachim Pingel</t>
  </si>
  <si>
    <t>Kai Brüggemann</t>
  </si>
  <si>
    <t>Katrin Ladwig</t>
  </si>
  <si>
    <t>Jana Lohmann</t>
  </si>
  <si>
    <t>Elke Angerhöfer</t>
  </si>
  <si>
    <t>Kathrin Baltrusch</t>
  </si>
  <si>
    <t>Robert, Hagenstein</t>
  </si>
  <si>
    <t>Guido Krull</t>
  </si>
  <si>
    <t>Thomas Brust</t>
  </si>
  <si>
    <t>Christina Schreiber</t>
  </si>
  <si>
    <t>Claudia Martens</t>
  </si>
  <si>
    <t>Jan Appelhagen</t>
  </si>
  <si>
    <t>Mathias Beth</t>
  </si>
  <si>
    <t>Paul Elers</t>
  </si>
  <si>
    <t>Bernd Gibki</t>
  </si>
  <si>
    <t>Manon Heßler</t>
  </si>
  <si>
    <t>Frank Junker</t>
  </si>
  <si>
    <t>Kerstin Abramowski</t>
  </si>
  <si>
    <t>Sabrina Freitag</t>
  </si>
  <si>
    <t>Daniel Dethloff</t>
  </si>
  <si>
    <t>Tini Pywaries</t>
  </si>
  <si>
    <t>Erhardt Fenske</t>
  </si>
  <si>
    <t>Antje Waszkowiak</t>
  </si>
  <si>
    <t>Spiel 10</t>
  </si>
  <si>
    <t>Spiel 11</t>
  </si>
  <si>
    <t>Spiel 12</t>
  </si>
  <si>
    <t>Manuela Preuß</t>
  </si>
  <si>
    <t>Julia Baasner</t>
  </si>
  <si>
    <t>Nora Wurschnitzer</t>
  </si>
  <si>
    <t>Henry Moltmann</t>
  </si>
  <si>
    <t>Frank Schalow</t>
  </si>
  <si>
    <t>Paul Ahrenberg</t>
  </si>
  <si>
    <t>Torsten Waitschies</t>
  </si>
  <si>
    <t>Norbert</t>
  </si>
  <si>
    <t>Karn, Steffen</t>
  </si>
  <si>
    <t>Sandra, Bremerkamp</t>
  </si>
  <si>
    <t>Katrin Ludwig</t>
  </si>
  <si>
    <t>Gesamt-Punkte</t>
  </si>
  <si>
    <t>Geamt-Punkte</t>
  </si>
  <si>
    <t>Grosses Finale am 17.04.08</t>
  </si>
  <si>
    <t>KleinesFinale am 17.04.08</t>
  </si>
  <si>
    <t>Gesamtpins 1.Spieltag</t>
  </si>
  <si>
    <t>Gesamtpins 2.Spieltag</t>
  </si>
  <si>
    <t>Gesamtpins 3.Spieltag</t>
  </si>
  <si>
    <t>Punkte 1.Spieltag</t>
  </si>
  <si>
    <t>Punkte 2.Spieltag</t>
  </si>
  <si>
    <t>Punkte 3.Spieltag</t>
  </si>
  <si>
    <t>Gesamtpins nach Vorrunde</t>
  </si>
  <si>
    <t>Gesamtpunkte nach Vorrunde</t>
  </si>
  <si>
    <t xml:space="preserve">Die Punkte aus der Vorrunde werden nicht mit ins Finale übernommen. Die Tabelle ist also rein informativ. </t>
  </si>
  <si>
    <t>Steffen Karn</t>
  </si>
  <si>
    <t>Sandra Bremerkamp</t>
  </si>
  <si>
    <t>Michael Stockfisch</t>
  </si>
  <si>
    <t>^50</t>
  </si>
  <si>
    <t>Eckhardt Hauschulz</t>
  </si>
  <si>
    <t>Ingrid Hauschulz</t>
  </si>
  <si>
    <t>Christian Karnatz</t>
  </si>
  <si>
    <t>Ingrid, Hauschulz</t>
  </si>
  <si>
    <t>Höchstes Frauenspiel:</t>
  </si>
  <si>
    <t>Höchstes Männerspiel:</t>
  </si>
  <si>
    <t>Höchste 6-er-Serie:</t>
  </si>
  <si>
    <t>213Pins</t>
  </si>
  <si>
    <t>Johanna Waszkowiak</t>
  </si>
  <si>
    <t>240Pins</t>
  </si>
  <si>
    <t>Tobias Säuberlich</t>
  </si>
  <si>
    <t>Nur die Einzelergebnisse werden weitergeführt.</t>
  </si>
  <si>
    <t>3.Spiel</t>
  </si>
  <si>
    <t>2.Spiel</t>
  </si>
  <si>
    <t>1.Spiel</t>
  </si>
  <si>
    <t>Pins</t>
  </si>
  <si>
    <t>Anne Quednau</t>
  </si>
  <si>
    <t>Jörn Tantow</t>
  </si>
  <si>
    <t>Kathleen Karnatz</t>
  </si>
  <si>
    <t>Anne, Quednau</t>
  </si>
  <si>
    <t>Kathleen, Karnatz</t>
  </si>
  <si>
    <t>Monike, Schultz</t>
  </si>
  <si>
    <t>Monika Schultz</t>
  </si>
  <si>
    <t>Mario Jahn</t>
  </si>
  <si>
    <t>-</t>
  </si>
  <si>
    <t>970Pins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</si>
</sst>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7">
      <selection activeCell="J35" sqref="J35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53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53">
        <v>1</v>
      </c>
      <c r="B7" s="41" t="s">
        <v>113</v>
      </c>
      <c r="C7">
        <v>144</v>
      </c>
      <c r="D7" s="4">
        <v>10</v>
      </c>
      <c r="E7">
        <f aca="true" t="shared" si="0" ref="E7:E16">SUM(C7:D7)</f>
        <v>154</v>
      </c>
      <c r="F7" s="4">
        <v>147</v>
      </c>
      <c r="G7" s="4">
        <v>10</v>
      </c>
      <c r="H7" s="4">
        <f aca="true" t="shared" si="1" ref="H7:H16">SUM(F7:G7)</f>
        <v>157</v>
      </c>
      <c r="I7" s="52">
        <v>155</v>
      </c>
      <c r="J7" s="4">
        <v>10</v>
      </c>
      <c r="K7">
        <f aca="true" t="shared" si="2" ref="K7:K16">SUM(I7:J7)</f>
        <v>165</v>
      </c>
      <c r="L7" s="4">
        <f aca="true" t="shared" si="3" ref="L7:L16">SUM(K7,H7,E7)</f>
        <v>476</v>
      </c>
    </row>
    <row r="8" spans="1:12" ht="12.75">
      <c r="A8" s="54">
        <v>2</v>
      </c>
      <c r="B8" s="47" t="s">
        <v>136</v>
      </c>
      <c r="C8">
        <v>138</v>
      </c>
      <c r="D8" s="4"/>
      <c r="E8">
        <f t="shared" si="0"/>
        <v>138</v>
      </c>
      <c r="F8" s="4">
        <v>140</v>
      </c>
      <c r="G8" s="52"/>
      <c r="H8" s="4">
        <f t="shared" si="1"/>
        <v>140</v>
      </c>
      <c r="I8">
        <v>116</v>
      </c>
      <c r="J8" s="4"/>
      <c r="K8">
        <f t="shared" si="2"/>
        <v>116</v>
      </c>
      <c r="L8" s="4">
        <f t="shared" si="3"/>
        <v>394</v>
      </c>
    </row>
    <row r="9" spans="1:12" ht="12.75">
      <c r="A9" s="54">
        <v>3</v>
      </c>
      <c r="B9" s="47" t="s">
        <v>111</v>
      </c>
      <c r="C9">
        <v>92</v>
      </c>
      <c r="D9" s="4">
        <v>10</v>
      </c>
      <c r="E9">
        <f t="shared" si="0"/>
        <v>102</v>
      </c>
      <c r="F9" s="4">
        <v>92</v>
      </c>
      <c r="G9" s="4">
        <v>10</v>
      </c>
      <c r="H9" s="4">
        <f t="shared" si="1"/>
        <v>102</v>
      </c>
      <c r="I9" s="10">
        <v>96</v>
      </c>
      <c r="J9" s="4">
        <v>10</v>
      </c>
      <c r="K9">
        <f t="shared" si="2"/>
        <v>106</v>
      </c>
      <c r="L9" s="4">
        <f t="shared" si="3"/>
        <v>310</v>
      </c>
    </row>
    <row r="10" spans="1:12" ht="12.75">
      <c r="A10" s="54">
        <v>4</v>
      </c>
      <c r="B10" s="47" t="s">
        <v>126</v>
      </c>
      <c r="C10">
        <v>116</v>
      </c>
      <c r="D10" s="4"/>
      <c r="E10">
        <f t="shared" si="0"/>
        <v>116</v>
      </c>
      <c r="F10" s="4">
        <v>103</v>
      </c>
      <c r="H10" s="4">
        <f t="shared" si="1"/>
        <v>103</v>
      </c>
      <c r="I10" s="7">
        <v>63</v>
      </c>
      <c r="J10" s="4"/>
      <c r="K10">
        <f t="shared" si="2"/>
        <v>63</v>
      </c>
      <c r="L10" s="4">
        <f t="shared" si="3"/>
        <v>282</v>
      </c>
    </row>
    <row r="11" spans="1:12" ht="12.75">
      <c r="A11" s="54">
        <v>5</v>
      </c>
      <c r="B11" s="47" t="s">
        <v>112</v>
      </c>
      <c r="C11">
        <v>69</v>
      </c>
      <c r="D11" s="4">
        <v>10</v>
      </c>
      <c r="E11">
        <f t="shared" si="0"/>
        <v>79</v>
      </c>
      <c r="F11" s="4">
        <v>83</v>
      </c>
      <c r="G11" s="4">
        <v>10</v>
      </c>
      <c r="H11" s="4">
        <f t="shared" si="1"/>
        <v>93</v>
      </c>
      <c r="I11" s="10">
        <v>94</v>
      </c>
      <c r="J11" s="4">
        <v>10</v>
      </c>
      <c r="K11">
        <f t="shared" si="2"/>
        <v>104</v>
      </c>
      <c r="L11" s="4">
        <f t="shared" si="3"/>
        <v>276</v>
      </c>
    </row>
    <row r="12" spans="1:12" ht="12.75">
      <c r="A12" s="54">
        <v>6</v>
      </c>
      <c r="B12" s="41" t="s">
        <v>110</v>
      </c>
      <c r="C12">
        <v>95</v>
      </c>
      <c r="D12" s="4"/>
      <c r="E12">
        <f t="shared" si="0"/>
        <v>95</v>
      </c>
      <c r="F12" s="4">
        <v>141</v>
      </c>
      <c r="G12" s="10"/>
      <c r="H12" s="4">
        <f t="shared" si="1"/>
        <v>141</v>
      </c>
      <c r="I12" s="10"/>
      <c r="J12" s="4"/>
      <c r="K12">
        <f t="shared" si="2"/>
        <v>0</v>
      </c>
      <c r="L12" s="4">
        <f t="shared" si="3"/>
        <v>236</v>
      </c>
    </row>
    <row r="13" spans="1:12" ht="12.75">
      <c r="A13">
        <v>7</v>
      </c>
      <c r="B13" s="13" t="s">
        <v>114</v>
      </c>
      <c r="D13" s="4"/>
      <c r="E13">
        <f t="shared" si="0"/>
        <v>0</v>
      </c>
      <c r="F13" s="4"/>
      <c r="G13" s="4"/>
      <c r="H13" s="4">
        <f t="shared" si="1"/>
        <v>0</v>
      </c>
      <c r="I13" s="4">
        <v>128</v>
      </c>
      <c r="J13" s="4"/>
      <c r="K13">
        <f t="shared" si="2"/>
        <v>128</v>
      </c>
      <c r="L13" s="4">
        <f t="shared" si="3"/>
        <v>128</v>
      </c>
    </row>
    <row r="14" spans="1:12" ht="12.75">
      <c r="A14">
        <v>8</v>
      </c>
      <c r="B14" s="40"/>
      <c r="D14" s="4"/>
      <c r="E14">
        <f t="shared" si="0"/>
        <v>0</v>
      </c>
      <c r="F14" s="4"/>
      <c r="G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13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684</v>
      </c>
      <c r="F17" s="4"/>
      <c r="H17" s="4">
        <f>SUM(H7:H16)</f>
        <v>736</v>
      </c>
      <c r="J17" s="4"/>
      <c r="K17" s="7">
        <f>SUM(K7:K16)</f>
        <v>682</v>
      </c>
      <c r="L17" s="6">
        <f>SUM(E17+H17+K17)</f>
        <v>2102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1" t="s">
        <v>113</v>
      </c>
      <c r="C23">
        <v>155</v>
      </c>
      <c r="D23" s="4">
        <v>10</v>
      </c>
      <c r="E23">
        <f aca="true" t="shared" si="4" ref="E23:E32">SUM(C23:D23)</f>
        <v>165</v>
      </c>
      <c r="F23" s="4">
        <v>124</v>
      </c>
      <c r="G23" s="10">
        <v>10</v>
      </c>
      <c r="H23" s="4">
        <f aca="true" t="shared" si="5" ref="H23:H32">SUM(F23:G23)</f>
        <v>134</v>
      </c>
      <c r="I23" s="10">
        <v>101</v>
      </c>
      <c r="J23" s="4">
        <v>10</v>
      </c>
      <c r="K23">
        <f aca="true" t="shared" si="6" ref="K23:K32">SUM(I23:J23)</f>
        <v>111</v>
      </c>
      <c r="L23" s="4">
        <f aca="true" t="shared" si="7" ref="L23:L32">SUM(K23,H23,E23)</f>
        <v>410</v>
      </c>
    </row>
    <row r="24" spans="1:12" ht="12.75">
      <c r="A24" s="54">
        <v>2</v>
      </c>
      <c r="B24" s="47" t="s">
        <v>136</v>
      </c>
      <c r="C24">
        <v>89</v>
      </c>
      <c r="D24" s="4"/>
      <c r="E24">
        <f t="shared" si="4"/>
        <v>89</v>
      </c>
      <c r="F24" s="4">
        <v>139</v>
      </c>
      <c r="H24" s="4">
        <f t="shared" si="5"/>
        <v>139</v>
      </c>
      <c r="I24">
        <v>176</v>
      </c>
      <c r="J24" s="4"/>
      <c r="K24">
        <f t="shared" si="6"/>
        <v>176</v>
      </c>
      <c r="L24" s="4">
        <f t="shared" si="7"/>
        <v>404</v>
      </c>
    </row>
    <row r="25" spans="1:12" ht="12.75">
      <c r="A25" s="54">
        <v>3</v>
      </c>
      <c r="B25" s="47" t="s">
        <v>111</v>
      </c>
      <c r="C25">
        <v>74</v>
      </c>
      <c r="D25" s="4">
        <v>10</v>
      </c>
      <c r="E25">
        <f t="shared" si="4"/>
        <v>84</v>
      </c>
      <c r="F25" s="4">
        <v>90</v>
      </c>
      <c r="G25" s="10">
        <v>10</v>
      </c>
      <c r="H25" s="4">
        <f t="shared" si="5"/>
        <v>100</v>
      </c>
      <c r="I25" s="10">
        <v>88</v>
      </c>
      <c r="J25" s="4">
        <v>10</v>
      </c>
      <c r="K25">
        <f t="shared" si="6"/>
        <v>98</v>
      </c>
      <c r="L25" s="4">
        <f t="shared" si="7"/>
        <v>282</v>
      </c>
    </row>
    <row r="26" spans="1:12" ht="12.75">
      <c r="A26" s="54">
        <v>4</v>
      </c>
      <c r="B26" s="47" t="s">
        <v>126</v>
      </c>
      <c r="C26">
        <v>88</v>
      </c>
      <c r="D26" s="4"/>
      <c r="E26">
        <f t="shared" si="4"/>
        <v>88</v>
      </c>
      <c r="F26" s="4"/>
      <c r="H26" s="4">
        <f t="shared" si="5"/>
        <v>0</v>
      </c>
      <c r="I26">
        <v>91</v>
      </c>
      <c r="J26" s="4"/>
      <c r="K26">
        <f t="shared" si="6"/>
        <v>91</v>
      </c>
      <c r="L26" s="4">
        <f t="shared" si="7"/>
        <v>179</v>
      </c>
    </row>
    <row r="27" spans="1:12" ht="12.75">
      <c r="A27" s="54">
        <v>5</v>
      </c>
      <c r="B27" s="47" t="s">
        <v>112</v>
      </c>
      <c r="D27" s="4"/>
      <c r="E27">
        <f t="shared" si="4"/>
        <v>0</v>
      </c>
      <c r="F27" s="4"/>
      <c r="G27" s="10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 s="54">
        <v>6</v>
      </c>
      <c r="B28" s="41" t="s">
        <v>110</v>
      </c>
      <c r="C28">
        <v>93</v>
      </c>
      <c r="D28" s="4"/>
      <c r="E28">
        <f t="shared" si="4"/>
        <v>93</v>
      </c>
      <c r="F28" s="4">
        <v>125</v>
      </c>
      <c r="H28" s="4">
        <f t="shared" si="5"/>
        <v>125</v>
      </c>
      <c r="I28">
        <v>83</v>
      </c>
      <c r="J28" s="4"/>
      <c r="K28">
        <f t="shared" si="6"/>
        <v>83</v>
      </c>
      <c r="L28" s="4">
        <f t="shared" si="7"/>
        <v>301</v>
      </c>
    </row>
    <row r="29" spans="1:12" ht="12.75">
      <c r="A29" s="9">
        <v>7</v>
      </c>
      <c r="B29" s="13" t="s">
        <v>114</v>
      </c>
      <c r="C29">
        <v>126</v>
      </c>
      <c r="D29" s="4"/>
      <c r="E29">
        <f t="shared" si="4"/>
        <v>126</v>
      </c>
      <c r="F29" s="4">
        <v>110</v>
      </c>
      <c r="H29" s="4">
        <f t="shared" si="5"/>
        <v>110</v>
      </c>
      <c r="I29">
        <v>121</v>
      </c>
      <c r="J29" s="4"/>
      <c r="K29">
        <f t="shared" si="6"/>
        <v>121</v>
      </c>
      <c r="L29" s="4">
        <f t="shared" si="7"/>
        <v>357</v>
      </c>
    </row>
    <row r="30" spans="1:12" ht="12.75">
      <c r="A30">
        <v>8</v>
      </c>
      <c r="B30" s="40" t="s">
        <v>167</v>
      </c>
      <c r="D30" s="4"/>
      <c r="E30">
        <f t="shared" si="4"/>
        <v>0</v>
      </c>
      <c r="F30" s="4">
        <v>75</v>
      </c>
      <c r="H30" s="4">
        <f t="shared" si="5"/>
        <v>75</v>
      </c>
      <c r="J30" s="4"/>
      <c r="K30">
        <f t="shared" si="6"/>
        <v>0</v>
      </c>
      <c r="L30" s="4">
        <f t="shared" si="7"/>
        <v>75</v>
      </c>
    </row>
    <row r="31" spans="1:12" ht="12.75">
      <c r="A31">
        <v>9</v>
      </c>
      <c r="B31" s="13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645</v>
      </c>
      <c r="F33" s="4"/>
      <c r="H33" s="4">
        <f>SUM(H23:H32)</f>
        <v>683</v>
      </c>
      <c r="J33" s="4"/>
      <c r="K33" s="7">
        <f>SUM(K23:K32)</f>
        <v>680</v>
      </c>
      <c r="L33" s="6">
        <f>SUM(E33+H33+K33)</f>
        <v>2008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1" t="s">
        <v>167</v>
      </c>
      <c r="C40">
        <v>96</v>
      </c>
      <c r="D40" s="4"/>
      <c r="E40">
        <f aca="true" t="shared" si="8" ref="E40:E49">SUM(C40:D40)</f>
        <v>96</v>
      </c>
      <c r="F40" s="4"/>
      <c r="G40" s="10"/>
      <c r="H40" s="4">
        <f aca="true" t="shared" si="9" ref="H40:H49">SUM(F40:G40)</f>
        <v>0</v>
      </c>
      <c r="I40" s="10">
        <v>77</v>
      </c>
      <c r="J40" s="4"/>
      <c r="K40">
        <f aca="true" t="shared" si="10" ref="K40:K49">SUM(I40:J40)</f>
        <v>77</v>
      </c>
      <c r="L40" s="4">
        <f aca="true" t="shared" si="11" ref="L40:L49">SUM(K40,H40,E40)</f>
        <v>173</v>
      </c>
    </row>
    <row r="41" spans="1:12" ht="12.75">
      <c r="A41" s="54">
        <v>2</v>
      </c>
      <c r="B41" s="47" t="s">
        <v>136</v>
      </c>
      <c r="C41">
        <v>106</v>
      </c>
      <c r="D41" s="4"/>
      <c r="E41">
        <f t="shared" si="8"/>
        <v>106</v>
      </c>
      <c r="F41" s="4">
        <v>178</v>
      </c>
      <c r="H41" s="4">
        <f t="shared" si="9"/>
        <v>178</v>
      </c>
      <c r="I41">
        <v>135</v>
      </c>
      <c r="J41" s="4"/>
      <c r="K41">
        <f t="shared" si="10"/>
        <v>135</v>
      </c>
      <c r="L41" s="4">
        <f t="shared" si="11"/>
        <v>419</v>
      </c>
    </row>
    <row r="42" spans="1:12" ht="12.75">
      <c r="A42" s="54">
        <v>3</v>
      </c>
      <c r="B42" s="47" t="s">
        <v>111</v>
      </c>
      <c r="C42">
        <v>116</v>
      </c>
      <c r="D42" s="4">
        <v>10</v>
      </c>
      <c r="E42">
        <f t="shared" si="8"/>
        <v>126</v>
      </c>
      <c r="F42" s="4">
        <v>121</v>
      </c>
      <c r="G42" s="10">
        <v>10</v>
      </c>
      <c r="H42" s="4">
        <f t="shared" si="9"/>
        <v>131</v>
      </c>
      <c r="I42" s="10">
        <v>114</v>
      </c>
      <c r="J42" s="4">
        <v>10</v>
      </c>
      <c r="K42">
        <f t="shared" si="10"/>
        <v>124</v>
      </c>
      <c r="L42" s="4">
        <f t="shared" si="11"/>
        <v>381</v>
      </c>
    </row>
    <row r="43" spans="1:12" ht="12.75">
      <c r="A43" s="54">
        <v>4</v>
      </c>
      <c r="B43" s="47" t="s">
        <v>126</v>
      </c>
      <c r="D43" s="4"/>
      <c r="E43">
        <f t="shared" si="8"/>
        <v>0</v>
      </c>
      <c r="F43" s="4">
        <v>80</v>
      </c>
      <c r="H43" s="4">
        <f t="shared" si="9"/>
        <v>80</v>
      </c>
      <c r="J43" s="4"/>
      <c r="K43">
        <f t="shared" si="10"/>
        <v>0</v>
      </c>
      <c r="L43" s="4">
        <f t="shared" si="11"/>
        <v>80</v>
      </c>
    </row>
    <row r="44" spans="1:12" ht="12.75">
      <c r="A44" s="54">
        <v>5</v>
      </c>
      <c r="B44" s="47" t="s">
        <v>219</v>
      </c>
      <c r="C44">
        <v>119</v>
      </c>
      <c r="D44" s="4"/>
      <c r="E44">
        <f t="shared" si="8"/>
        <v>119</v>
      </c>
      <c r="F44" s="4">
        <v>130</v>
      </c>
      <c r="G44" s="10"/>
      <c r="H44" s="4">
        <f t="shared" si="9"/>
        <v>130</v>
      </c>
      <c r="I44">
        <v>101</v>
      </c>
      <c r="J44" s="4"/>
      <c r="K44">
        <f t="shared" si="10"/>
        <v>101</v>
      </c>
      <c r="L44" s="4">
        <f t="shared" si="11"/>
        <v>350</v>
      </c>
    </row>
    <row r="45" spans="1:12" ht="12.75">
      <c r="A45" s="54">
        <v>6</v>
      </c>
      <c r="B45" s="41" t="s">
        <v>110</v>
      </c>
      <c r="C45">
        <v>100</v>
      </c>
      <c r="D45" s="4"/>
      <c r="E45">
        <f t="shared" si="8"/>
        <v>100</v>
      </c>
      <c r="F45" s="4">
        <v>159</v>
      </c>
      <c r="H45" s="4">
        <f t="shared" si="9"/>
        <v>159</v>
      </c>
      <c r="I45">
        <v>93</v>
      </c>
      <c r="J45" s="4"/>
      <c r="K45">
        <f t="shared" si="10"/>
        <v>93</v>
      </c>
      <c r="L45" s="4">
        <f t="shared" si="11"/>
        <v>352</v>
      </c>
    </row>
    <row r="46" spans="1:12" ht="12.75">
      <c r="A46" s="9">
        <v>7</v>
      </c>
      <c r="B46" s="13" t="s">
        <v>114</v>
      </c>
      <c r="C46">
        <v>163</v>
      </c>
      <c r="D46" s="4"/>
      <c r="E46">
        <f t="shared" si="8"/>
        <v>163</v>
      </c>
      <c r="F46" s="4">
        <v>162</v>
      </c>
      <c r="H46" s="4">
        <f t="shared" si="9"/>
        <v>162</v>
      </c>
      <c r="I46">
        <v>151</v>
      </c>
      <c r="J46" s="4"/>
      <c r="K46">
        <f t="shared" si="10"/>
        <v>151</v>
      </c>
      <c r="L46" s="4">
        <f t="shared" si="11"/>
        <v>476</v>
      </c>
    </row>
    <row r="47" spans="1:12" ht="12.75">
      <c r="A47">
        <v>8</v>
      </c>
      <c r="B47" s="40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13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710</v>
      </c>
      <c r="F50" s="4"/>
      <c r="H50" s="4">
        <f>SUM(H40:H49)</f>
        <v>840</v>
      </c>
      <c r="J50" s="4"/>
      <c r="K50" s="7">
        <f>SUM(K40:K49)</f>
        <v>681</v>
      </c>
      <c r="L50" s="6">
        <f>SUM(E50+H50+K50)</f>
        <v>2231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2">
      <selection activeCell="J47" sqref="J47"/>
    </sheetView>
  </sheetViews>
  <sheetFormatPr defaultColWidth="11.421875" defaultRowHeight="12.75"/>
  <cols>
    <col min="1" max="1" width="3.57421875" style="0" customWidth="1"/>
    <col min="2" max="2" width="17.8515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10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28</v>
      </c>
      <c r="C7">
        <v>140</v>
      </c>
      <c r="D7" s="4"/>
      <c r="E7">
        <f aca="true" t="shared" si="0" ref="E7:E16">SUM(C7:D7)</f>
        <v>140</v>
      </c>
      <c r="F7" s="4">
        <v>151</v>
      </c>
      <c r="H7" s="4">
        <f aca="true" t="shared" si="1" ref="H7:H16">SUM(F7:G7)</f>
        <v>151</v>
      </c>
      <c r="I7">
        <v>174</v>
      </c>
      <c r="J7" s="4"/>
      <c r="K7">
        <f aca="true" t="shared" si="2" ref="K7:K16">SUM(I7:J7)</f>
        <v>174</v>
      </c>
      <c r="L7" s="4">
        <f aca="true" t="shared" si="3" ref="L7:L16">SUM(K7,H7,E7)</f>
        <v>465</v>
      </c>
    </row>
    <row r="8" spans="1:12" ht="12.75">
      <c r="A8">
        <v>2</v>
      </c>
      <c r="B8" s="4" t="s">
        <v>26</v>
      </c>
      <c r="C8">
        <v>197</v>
      </c>
      <c r="D8" s="4"/>
      <c r="E8">
        <f t="shared" si="0"/>
        <v>197</v>
      </c>
      <c r="F8" s="4">
        <v>112</v>
      </c>
      <c r="G8" s="4"/>
      <c r="H8" s="4">
        <f t="shared" si="1"/>
        <v>112</v>
      </c>
      <c r="I8" s="4">
        <v>125</v>
      </c>
      <c r="J8" s="4"/>
      <c r="K8">
        <f t="shared" si="2"/>
        <v>125</v>
      </c>
      <c r="L8" s="4">
        <f t="shared" si="3"/>
        <v>434</v>
      </c>
    </row>
    <row r="9" spans="1:12" ht="12.75">
      <c r="A9">
        <v>3</v>
      </c>
      <c r="B9" s="4" t="s">
        <v>29</v>
      </c>
      <c r="C9">
        <v>94</v>
      </c>
      <c r="D9" s="4">
        <v>10</v>
      </c>
      <c r="E9">
        <f t="shared" si="0"/>
        <v>104</v>
      </c>
      <c r="F9" s="4">
        <v>114</v>
      </c>
      <c r="G9">
        <v>10</v>
      </c>
      <c r="H9" s="4">
        <f t="shared" si="1"/>
        <v>124</v>
      </c>
      <c r="I9" s="4">
        <v>116</v>
      </c>
      <c r="J9" s="4">
        <v>10</v>
      </c>
      <c r="K9">
        <f t="shared" si="2"/>
        <v>126</v>
      </c>
      <c r="L9" s="4">
        <f t="shared" si="3"/>
        <v>354</v>
      </c>
    </row>
    <row r="10" spans="1:12" ht="12.75">
      <c r="A10">
        <v>4</v>
      </c>
      <c r="B10" s="4" t="s">
        <v>27</v>
      </c>
      <c r="C10">
        <v>96</v>
      </c>
      <c r="D10" s="4">
        <v>10</v>
      </c>
      <c r="E10">
        <f t="shared" si="0"/>
        <v>106</v>
      </c>
      <c r="F10" s="4">
        <v>120</v>
      </c>
      <c r="G10" s="52">
        <v>10</v>
      </c>
      <c r="H10" s="4">
        <f t="shared" si="1"/>
        <v>130</v>
      </c>
      <c r="I10" s="52">
        <v>98</v>
      </c>
      <c r="J10" s="4">
        <v>10</v>
      </c>
      <c r="K10">
        <f t="shared" si="2"/>
        <v>108</v>
      </c>
      <c r="L10" s="4">
        <f t="shared" si="3"/>
        <v>344</v>
      </c>
    </row>
    <row r="11" spans="1:12" ht="12.75">
      <c r="A11">
        <v>7</v>
      </c>
      <c r="B11" s="4" t="s">
        <v>147</v>
      </c>
      <c r="C11">
        <v>125</v>
      </c>
      <c r="D11" s="4"/>
      <c r="E11">
        <f t="shared" si="0"/>
        <v>125</v>
      </c>
      <c r="F11" s="4">
        <v>128</v>
      </c>
      <c r="H11" s="4">
        <f t="shared" si="1"/>
        <v>128</v>
      </c>
      <c r="I11">
        <v>81</v>
      </c>
      <c r="J11" s="4"/>
      <c r="K11">
        <f t="shared" si="2"/>
        <v>81</v>
      </c>
      <c r="L11" s="4">
        <f t="shared" si="3"/>
        <v>334</v>
      </c>
    </row>
    <row r="12" spans="1:12" ht="12.75">
      <c r="A12">
        <v>8</v>
      </c>
      <c r="B12" s="4" t="s">
        <v>123</v>
      </c>
      <c r="C12">
        <v>82</v>
      </c>
      <c r="D12" s="4">
        <v>10</v>
      </c>
      <c r="E12">
        <f t="shared" si="0"/>
        <v>92</v>
      </c>
      <c r="F12" s="4">
        <v>96</v>
      </c>
      <c r="G12">
        <v>10</v>
      </c>
      <c r="H12" s="4">
        <f t="shared" si="1"/>
        <v>106</v>
      </c>
      <c r="I12" s="52">
        <v>87</v>
      </c>
      <c r="J12" s="4">
        <v>10</v>
      </c>
      <c r="K12">
        <f t="shared" si="2"/>
        <v>97</v>
      </c>
      <c r="L12" s="4">
        <f t="shared" si="3"/>
        <v>295</v>
      </c>
    </row>
    <row r="13" spans="1:12" ht="12.75">
      <c r="A13">
        <v>5</v>
      </c>
      <c r="B13" s="4"/>
      <c r="D13" s="4"/>
      <c r="E13">
        <f t="shared" si="0"/>
        <v>0</v>
      </c>
      <c r="F13" s="4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6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764</v>
      </c>
      <c r="F17" s="4"/>
      <c r="H17" s="4">
        <f>SUM(H7:H16)</f>
        <v>751</v>
      </c>
      <c r="J17" s="4"/>
      <c r="K17" s="7">
        <f>SUM(K7:K16)</f>
        <v>711</v>
      </c>
      <c r="L17" s="6">
        <f>SUM(E17+H17+K17)</f>
        <v>2226</v>
      </c>
    </row>
    <row r="19" spans="1:2" ht="15.75">
      <c r="A19" s="8"/>
      <c r="B19" s="11" t="s">
        <v>23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4" t="s">
        <v>28</v>
      </c>
      <c r="C22">
        <v>159</v>
      </c>
      <c r="D22" s="4"/>
      <c r="E22">
        <f aca="true" t="shared" si="4" ref="E22:E31">SUM(C22:D22)</f>
        <v>159</v>
      </c>
      <c r="F22" s="4">
        <v>170</v>
      </c>
      <c r="H22" s="4">
        <f aca="true" t="shared" si="5" ref="H22:H31">SUM(F22:G22)</f>
        <v>170</v>
      </c>
      <c r="I22">
        <v>133</v>
      </c>
      <c r="J22" s="4"/>
      <c r="K22">
        <f aca="true" t="shared" si="6" ref="K22:K31">SUM(I22:J22)</f>
        <v>133</v>
      </c>
      <c r="L22" s="4">
        <f aca="true" t="shared" si="7" ref="L22:L31">SUM(K22,H22,E22)</f>
        <v>462</v>
      </c>
    </row>
    <row r="23" spans="1:12" ht="12.75">
      <c r="A23">
        <v>2</v>
      </c>
      <c r="B23" s="4" t="s">
        <v>26</v>
      </c>
      <c r="C23">
        <v>119</v>
      </c>
      <c r="D23" s="4"/>
      <c r="E23">
        <f t="shared" si="4"/>
        <v>119</v>
      </c>
      <c r="F23" s="4"/>
      <c r="G23" s="10"/>
      <c r="H23" s="4">
        <f t="shared" si="5"/>
        <v>0</v>
      </c>
      <c r="I23">
        <v>111</v>
      </c>
      <c r="J23" s="4"/>
      <c r="K23">
        <f t="shared" si="6"/>
        <v>111</v>
      </c>
      <c r="L23" s="4">
        <f t="shared" si="7"/>
        <v>230</v>
      </c>
    </row>
    <row r="24" spans="1:12" ht="12.75">
      <c r="A24">
        <v>3</v>
      </c>
      <c r="B24" s="4" t="s">
        <v>29</v>
      </c>
      <c r="C24">
        <v>105</v>
      </c>
      <c r="D24" s="4">
        <v>10</v>
      </c>
      <c r="E24">
        <f t="shared" si="4"/>
        <v>115</v>
      </c>
      <c r="F24" s="4"/>
      <c r="H24" s="4">
        <f t="shared" si="5"/>
        <v>0</v>
      </c>
      <c r="I24">
        <v>111</v>
      </c>
      <c r="J24" s="4">
        <v>10</v>
      </c>
      <c r="K24">
        <f t="shared" si="6"/>
        <v>121</v>
      </c>
      <c r="L24" s="4">
        <f t="shared" si="7"/>
        <v>236</v>
      </c>
    </row>
    <row r="25" spans="1:12" ht="12.75">
      <c r="A25">
        <v>4</v>
      </c>
      <c r="B25" s="4" t="s">
        <v>27</v>
      </c>
      <c r="C25">
        <v>101</v>
      </c>
      <c r="D25" s="4">
        <v>10</v>
      </c>
      <c r="E25">
        <f t="shared" si="4"/>
        <v>111</v>
      </c>
      <c r="F25" s="4"/>
      <c r="H25" s="4">
        <f t="shared" si="5"/>
        <v>0</v>
      </c>
      <c r="J25" s="4"/>
      <c r="K25">
        <f t="shared" si="6"/>
        <v>0</v>
      </c>
      <c r="L25" s="4">
        <f t="shared" si="7"/>
        <v>111</v>
      </c>
    </row>
    <row r="26" spans="1:12" ht="12.75">
      <c r="A26">
        <v>5</v>
      </c>
      <c r="B26" s="4" t="s">
        <v>147</v>
      </c>
      <c r="D26" s="4"/>
      <c r="E26">
        <f t="shared" si="4"/>
        <v>0</v>
      </c>
      <c r="F26" s="4"/>
      <c r="H26" s="4">
        <f t="shared" si="5"/>
        <v>0</v>
      </c>
      <c r="I26">
        <v>125</v>
      </c>
      <c r="J26" s="4"/>
      <c r="K26">
        <f t="shared" si="6"/>
        <v>125</v>
      </c>
      <c r="L26" s="4">
        <f t="shared" si="7"/>
        <v>125</v>
      </c>
    </row>
    <row r="27" spans="1:12" ht="12.75">
      <c r="A27">
        <v>6</v>
      </c>
      <c r="B27" s="4" t="s">
        <v>123</v>
      </c>
      <c r="D27" s="4"/>
      <c r="E27">
        <f t="shared" si="4"/>
        <v>0</v>
      </c>
      <c r="F27" s="4">
        <v>98</v>
      </c>
      <c r="G27">
        <v>10</v>
      </c>
      <c r="H27" s="4">
        <f t="shared" si="5"/>
        <v>108</v>
      </c>
      <c r="J27" s="4"/>
      <c r="K27">
        <f t="shared" si="6"/>
        <v>0</v>
      </c>
      <c r="L27" s="4">
        <f t="shared" si="7"/>
        <v>108</v>
      </c>
    </row>
    <row r="28" spans="1:12" ht="12.75">
      <c r="A28">
        <v>7</v>
      </c>
      <c r="B28" s="4" t="s">
        <v>149</v>
      </c>
      <c r="C28">
        <v>141</v>
      </c>
      <c r="D28" s="4">
        <v>10</v>
      </c>
      <c r="E28">
        <f t="shared" si="4"/>
        <v>151</v>
      </c>
      <c r="F28" s="4">
        <v>126</v>
      </c>
      <c r="G28" s="10">
        <v>10</v>
      </c>
      <c r="H28" s="4">
        <f t="shared" si="5"/>
        <v>136</v>
      </c>
      <c r="J28" s="4"/>
      <c r="K28">
        <f t="shared" si="6"/>
        <v>0</v>
      </c>
      <c r="L28" s="4">
        <f t="shared" si="7"/>
        <v>287</v>
      </c>
    </row>
    <row r="29" spans="1:12" ht="12.75">
      <c r="A29">
        <v>8</v>
      </c>
      <c r="B29" s="4" t="s">
        <v>150</v>
      </c>
      <c r="C29">
        <v>157</v>
      </c>
      <c r="D29" s="4">
        <v>10</v>
      </c>
      <c r="E29">
        <f t="shared" si="4"/>
        <v>167</v>
      </c>
      <c r="F29" s="4">
        <v>160</v>
      </c>
      <c r="G29" s="10">
        <v>10</v>
      </c>
      <c r="H29" s="4">
        <f t="shared" si="5"/>
        <v>170</v>
      </c>
      <c r="I29" s="10">
        <v>173</v>
      </c>
      <c r="J29" s="4">
        <v>10</v>
      </c>
      <c r="K29">
        <f t="shared" si="6"/>
        <v>183</v>
      </c>
      <c r="L29" s="4">
        <f t="shared" si="7"/>
        <v>520</v>
      </c>
    </row>
    <row r="30" spans="1:12" ht="12.75">
      <c r="A30">
        <v>9</v>
      </c>
      <c r="B30" s="4" t="s">
        <v>151</v>
      </c>
      <c r="D30" s="4"/>
      <c r="E30">
        <f t="shared" si="4"/>
        <v>0</v>
      </c>
      <c r="F30" s="4">
        <v>102</v>
      </c>
      <c r="G30" s="10">
        <v>10</v>
      </c>
      <c r="H30" s="4">
        <f t="shared" si="5"/>
        <v>112</v>
      </c>
      <c r="J30" s="4"/>
      <c r="K30">
        <f t="shared" si="6"/>
        <v>0</v>
      </c>
      <c r="L30" s="4">
        <f t="shared" si="7"/>
        <v>112</v>
      </c>
    </row>
    <row r="31" spans="1:12" ht="12.75">
      <c r="A31" s="2">
        <v>10</v>
      </c>
      <c r="B31" s="3" t="s">
        <v>152</v>
      </c>
      <c r="C31" s="2"/>
      <c r="D31" s="3"/>
      <c r="E31" s="2">
        <f t="shared" si="4"/>
        <v>0</v>
      </c>
      <c r="F31" s="3">
        <v>125</v>
      </c>
      <c r="G31" s="2"/>
      <c r="H31" s="3">
        <f t="shared" si="5"/>
        <v>125</v>
      </c>
      <c r="I31" s="2">
        <v>119</v>
      </c>
      <c r="J31" s="3"/>
      <c r="K31" s="2">
        <f t="shared" si="6"/>
        <v>119</v>
      </c>
      <c r="L31" s="3">
        <f t="shared" si="7"/>
        <v>244</v>
      </c>
    </row>
    <row r="32" spans="2:12" ht="12.75">
      <c r="B32" s="4"/>
      <c r="D32" s="4"/>
      <c r="E32" s="7">
        <f>SUM(E22:E31)</f>
        <v>822</v>
      </c>
      <c r="F32" s="4"/>
      <c r="H32" s="4">
        <f>SUM(H22:H31)</f>
        <v>821</v>
      </c>
      <c r="J32" s="4"/>
      <c r="K32" s="7">
        <f>SUM(K22:K31)</f>
        <v>792</v>
      </c>
      <c r="L32" s="6">
        <f>SUM(E32+H32+K32)</f>
        <v>2435</v>
      </c>
    </row>
    <row r="35" spans="1:2" ht="15.75">
      <c r="A35" s="8"/>
      <c r="B35" s="11" t="s">
        <v>30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>
        <v>1</v>
      </c>
      <c r="B38" s="4" t="s">
        <v>28</v>
      </c>
      <c r="C38">
        <v>133</v>
      </c>
      <c r="D38" s="4"/>
      <c r="E38">
        <f aca="true" t="shared" si="8" ref="E38:E47">SUM(C38:D38)</f>
        <v>133</v>
      </c>
      <c r="F38" s="4">
        <v>110</v>
      </c>
      <c r="H38" s="4">
        <f aca="true" t="shared" si="9" ref="H38:H47">SUM(F38:G38)</f>
        <v>110</v>
      </c>
      <c r="I38">
        <v>155</v>
      </c>
      <c r="J38" s="4"/>
      <c r="K38">
        <f aca="true" t="shared" si="10" ref="K38:K47">SUM(I38:J38)</f>
        <v>155</v>
      </c>
      <c r="L38" s="4">
        <f aca="true" t="shared" si="11" ref="L38:L47">SUM(K38,H38,E38)</f>
        <v>398</v>
      </c>
    </row>
    <row r="39" spans="1:12" ht="12.75">
      <c r="A39">
        <v>2</v>
      </c>
      <c r="B39" s="4" t="s">
        <v>26</v>
      </c>
      <c r="D39" s="4"/>
      <c r="E39">
        <f t="shared" si="8"/>
        <v>0</v>
      </c>
      <c r="F39" s="4"/>
      <c r="G39" s="10"/>
      <c r="H39" s="4">
        <f t="shared" si="9"/>
        <v>0</v>
      </c>
      <c r="J39" s="4"/>
      <c r="K39">
        <f t="shared" si="10"/>
        <v>0</v>
      </c>
      <c r="L39" s="4">
        <f t="shared" si="11"/>
        <v>0</v>
      </c>
    </row>
    <row r="40" spans="1:12" ht="12.75">
      <c r="A40">
        <v>3</v>
      </c>
      <c r="B40" s="4" t="s">
        <v>29</v>
      </c>
      <c r="C40">
        <v>94</v>
      </c>
      <c r="D40" s="4">
        <v>10</v>
      </c>
      <c r="E40">
        <f t="shared" si="8"/>
        <v>104</v>
      </c>
      <c r="F40" s="4">
        <v>173</v>
      </c>
      <c r="G40" s="10">
        <v>10</v>
      </c>
      <c r="H40" s="4">
        <f t="shared" si="9"/>
        <v>183</v>
      </c>
      <c r="I40" s="10">
        <v>137</v>
      </c>
      <c r="J40" s="4">
        <v>10</v>
      </c>
      <c r="K40">
        <f t="shared" si="10"/>
        <v>147</v>
      </c>
      <c r="L40" s="4">
        <f t="shared" si="11"/>
        <v>434</v>
      </c>
    </row>
    <row r="41" spans="1:12" ht="12.75">
      <c r="A41">
        <v>4</v>
      </c>
      <c r="B41" s="4" t="s">
        <v>27</v>
      </c>
      <c r="C41">
        <v>91</v>
      </c>
      <c r="D41" s="4">
        <v>10</v>
      </c>
      <c r="E41">
        <f t="shared" si="8"/>
        <v>101</v>
      </c>
      <c r="F41" s="4">
        <v>91</v>
      </c>
      <c r="G41" s="10">
        <v>10</v>
      </c>
      <c r="H41" s="4">
        <f t="shared" si="9"/>
        <v>101</v>
      </c>
      <c r="I41" s="10">
        <v>116</v>
      </c>
      <c r="J41" s="4">
        <v>10</v>
      </c>
      <c r="K41">
        <f t="shared" si="10"/>
        <v>126</v>
      </c>
      <c r="L41" s="4">
        <f t="shared" si="11"/>
        <v>328</v>
      </c>
    </row>
    <row r="42" spans="1:12" ht="12.75">
      <c r="A42">
        <v>5</v>
      </c>
      <c r="B42" s="4" t="s">
        <v>147</v>
      </c>
      <c r="D42" s="4"/>
      <c r="E42">
        <f t="shared" si="8"/>
        <v>0</v>
      </c>
      <c r="F42" s="4"/>
      <c r="H42" s="4">
        <f t="shared" si="9"/>
        <v>0</v>
      </c>
      <c r="J42" s="4"/>
      <c r="K42">
        <f t="shared" si="10"/>
        <v>0</v>
      </c>
      <c r="L42" s="4">
        <f t="shared" si="11"/>
        <v>0</v>
      </c>
    </row>
    <row r="43" spans="1:12" ht="12.75">
      <c r="A43">
        <v>6</v>
      </c>
      <c r="B43" s="4" t="s">
        <v>123</v>
      </c>
      <c r="D43" s="4"/>
      <c r="E43">
        <f t="shared" si="8"/>
        <v>0</v>
      </c>
      <c r="F43" s="4"/>
      <c r="H43" s="4">
        <f t="shared" si="9"/>
        <v>0</v>
      </c>
      <c r="J43" s="4"/>
      <c r="K43">
        <f t="shared" si="10"/>
        <v>0</v>
      </c>
      <c r="L43" s="4">
        <f t="shared" si="11"/>
        <v>0</v>
      </c>
    </row>
    <row r="44" spans="1:12" ht="12.75">
      <c r="A44">
        <v>7</v>
      </c>
      <c r="B44" s="4" t="s">
        <v>195</v>
      </c>
      <c r="C44">
        <v>76</v>
      </c>
      <c r="D44" s="4">
        <v>10</v>
      </c>
      <c r="E44">
        <f t="shared" si="8"/>
        <v>86</v>
      </c>
      <c r="F44" s="4">
        <v>85</v>
      </c>
      <c r="G44" s="10">
        <v>10</v>
      </c>
      <c r="H44" s="4">
        <f t="shared" si="9"/>
        <v>95</v>
      </c>
      <c r="I44" s="10">
        <v>120</v>
      </c>
      <c r="J44" s="4">
        <v>10</v>
      </c>
      <c r="K44">
        <f t="shared" si="10"/>
        <v>130</v>
      </c>
      <c r="L44" s="4">
        <f t="shared" si="11"/>
        <v>311</v>
      </c>
    </row>
    <row r="45" spans="1:12" ht="12.75">
      <c r="A45">
        <v>8</v>
      </c>
      <c r="B45" s="4" t="s">
        <v>196</v>
      </c>
      <c r="C45">
        <v>152</v>
      </c>
      <c r="D45" s="4">
        <v>10</v>
      </c>
      <c r="E45">
        <f t="shared" si="8"/>
        <v>162</v>
      </c>
      <c r="F45" s="4">
        <v>81</v>
      </c>
      <c r="G45" s="10">
        <v>10</v>
      </c>
      <c r="H45" s="4">
        <f t="shared" si="9"/>
        <v>91</v>
      </c>
      <c r="I45" s="10">
        <v>120</v>
      </c>
      <c r="J45" s="4">
        <v>10</v>
      </c>
      <c r="K45">
        <f t="shared" si="10"/>
        <v>130</v>
      </c>
      <c r="L45" s="4">
        <f t="shared" si="11"/>
        <v>383</v>
      </c>
    </row>
    <row r="46" spans="1:12" ht="12.75">
      <c r="A46">
        <v>9</v>
      </c>
      <c r="B46" s="4" t="s">
        <v>197</v>
      </c>
      <c r="C46">
        <v>126</v>
      </c>
      <c r="D46" s="4">
        <v>10</v>
      </c>
      <c r="E46">
        <f t="shared" si="8"/>
        <v>136</v>
      </c>
      <c r="F46" s="4">
        <v>98</v>
      </c>
      <c r="G46" s="10">
        <v>10</v>
      </c>
      <c r="H46" s="4">
        <f t="shared" si="9"/>
        <v>108</v>
      </c>
      <c r="I46" s="10">
        <v>116</v>
      </c>
      <c r="J46" s="4">
        <v>10</v>
      </c>
      <c r="K46">
        <f t="shared" si="10"/>
        <v>126</v>
      </c>
      <c r="L46" s="4">
        <f t="shared" si="11"/>
        <v>370</v>
      </c>
    </row>
    <row r="47" spans="1:12" ht="12.75">
      <c r="A47" s="2">
        <v>10</v>
      </c>
      <c r="B47" s="3"/>
      <c r="C47" s="2"/>
      <c r="D47" s="3"/>
      <c r="E47" s="2">
        <f t="shared" si="8"/>
        <v>0</v>
      </c>
      <c r="F47" s="3"/>
      <c r="G47" s="2"/>
      <c r="H47" s="3">
        <f t="shared" si="9"/>
        <v>0</v>
      </c>
      <c r="I47" s="2"/>
      <c r="J47" s="3"/>
      <c r="K47" s="2">
        <f t="shared" si="10"/>
        <v>0</v>
      </c>
      <c r="L47" s="3">
        <f t="shared" si="11"/>
        <v>0</v>
      </c>
    </row>
    <row r="48" spans="2:12" ht="12.75">
      <c r="B48" s="4"/>
      <c r="D48" s="4"/>
      <c r="E48" s="7">
        <f>SUM(E38:E47)</f>
        <v>722</v>
      </c>
      <c r="F48" s="4"/>
      <c r="H48" s="4">
        <f>SUM(H38:H47)</f>
        <v>688</v>
      </c>
      <c r="J48" s="4"/>
      <c r="K48" s="7">
        <f>SUM(K38:K47)</f>
        <v>814</v>
      </c>
      <c r="L48" s="6">
        <f>SUM(E48+H48+K48)</f>
        <v>2224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8">
      <selection activeCell="D49" sqref="D49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66</v>
      </c>
      <c r="C7">
        <v>130</v>
      </c>
      <c r="D7" s="4">
        <v>10</v>
      </c>
      <c r="E7">
        <f aca="true" t="shared" si="0" ref="E7:E16">SUM(C7:D7)</f>
        <v>140</v>
      </c>
      <c r="F7" s="4">
        <v>113</v>
      </c>
      <c r="G7" s="4">
        <v>10</v>
      </c>
      <c r="H7" s="4">
        <f aca="true" t="shared" si="1" ref="H7:H16">SUM(F7:G7)</f>
        <v>123</v>
      </c>
      <c r="I7" s="52">
        <v>117</v>
      </c>
      <c r="J7" s="4">
        <v>10</v>
      </c>
      <c r="K7">
        <f aca="true" t="shared" si="2" ref="K7:K16">SUM(I7:J7)</f>
        <v>127</v>
      </c>
      <c r="L7" s="4">
        <f aca="true" t="shared" si="3" ref="L7:L16">SUM(K7,H7,E7)</f>
        <v>390</v>
      </c>
    </row>
    <row r="8" spans="1:12" ht="12.75">
      <c r="A8">
        <v>2</v>
      </c>
      <c r="B8" s="13" t="s">
        <v>57</v>
      </c>
      <c r="C8">
        <v>107</v>
      </c>
      <c r="D8" s="4"/>
      <c r="E8">
        <f t="shared" si="0"/>
        <v>107</v>
      </c>
      <c r="F8" s="4">
        <v>114</v>
      </c>
      <c r="H8" s="4">
        <f t="shared" si="1"/>
        <v>114</v>
      </c>
      <c r="I8">
        <v>156</v>
      </c>
      <c r="J8" s="4"/>
      <c r="K8">
        <f t="shared" si="2"/>
        <v>156</v>
      </c>
      <c r="L8" s="4">
        <f t="shared" si="3"/>
        <v>377</v>
      </c>
    </row>
    <row r="9" spans="1:12" ht="12.75">
      <c r="A9">
        <v>3</v>
      </c>
      <c r="B9" s="13" t="s">
        <v>67</v>
      </c>
      <c r="C9">
        <v>122</v>
      </c>
      <c r="D9" s="4"/>
      <c r="E9">
        <f t="shared" si="0"/>
        <v>122</v>
      </c>
      <c r="F9" s="4">
        <v>117</v>
      </c>
      <c r="G9" s="4"/>
      <c r="H9" s="4">
        <f t="shared" si="1"/>
        <v>117</v>
      </c>
      <c r="I9" s="10">
        <v>101</v>
      </c>
      <c r="J9" s="4"/>
      <c r="K9">
        <f t="shared" si="2"/>
        <v>101</v>
      </c>
      <c r="L9" s="4">
        <f t="shared" si="3"/>
        <v>340</v>
      </c>
    </row>
    <row r="10" spans="1:12" ht="12.75">
      <c r="A10">
        <v>4</v>
      </c>
      <c r="B10" s="13" t="s">
        <v>65</v>
      </c>
      <c r="C10">
        <v>79</v>
      </c>
      <c r="D10" s="4">
        <v>10</v>
      </c>
      <c r="E10">
        <f t="shared" si="0"/>
        <v>89</v>
      </c>
      <c r="F10" s="4">
        <v>107</v>
      </c>
      <c r="G10">
        <v>10</v>
      </c>
      <c r="H10" s="4">
        <f t="shared" si="1"/>
        <v>117</v>
      </c>
      <c r="I10" s="52">
        <v>114</v>
      </c>
      <c r="J10" s="4">
        <v>10</v>
      </c>
      <c r="K10">
        <f t="shared" si="2"/>
        <v>124</v>
      </c>
      <c r="L10" s="4">
        <f t="shared" si="3"/>
        <v>330</v>
      </c>
    </row>
    <row r="11" spans="1:12" ht="12.75">
      <c r="A11">
        <v>5</v>
      </c>
      <c r="B11" s="13" t="s">
        <v>69</v>
      </c>
      <c r="C11">
        <v>119</v>
      </c>
      <c r="D11" s="4">
        <v>-10</v>
      </c>
      <c r="E11">
        <f t="shared" si="0"/>
        <v>109</v>
      </c>
      <c r="F11" s="4">
        <v>141</v>
      </c>
      <c r="G11" s="4">
        <v>-10</v>
      </c>
      <c r="H11" s="4">
        <f t="shared" si="1"/>
        <v>131</v>
      </c>
      <c r="I11" s="4"/>
      <c r="J11" s="4"/>
      <c r="K11">
        <f t="shared" si="2"/>
        <v>0</v>
      </c>
      <c r="L11" s="4">
        <f t="shared" si="3"/>
        <v>240</v>
      </c>
    </row>
    <row r="12" spans="1:12" ht="12.75">
      <c r="A12">
        <v>6</v>
      </c>
      <c r="B12" s="13" t="s">
        <v>56</v>
      </c>
      <c r="D12" s="4"/>
      <c r="E12">
        <f t="shared" si="0"/>
        <v>0</v>
      </c>
      <c r="F12" s="4">
        <v>107</v>
      </c>
      <c r="G12" s="10"/>
      <c r="H12" s="4">
        <f t="shared" si="1"/>
        <v>107</v>
      </c>
      <c r="I12" s="7">
        <v>122</v>
      </c>
      <c r="J12" s="4"/>
      <c r="K12">
        <f t="shared" si="2"/>
        <v>122</v>
      </c>
      <c r="L12" s="4">
        <f t="shared" si="3"/>
        <v>229</v>
      </c>
    </row>
    <row r="13" spans="1:12" ht="12.75">
      <c r="A13">
        <v>7</v>
      </c>
      <c r="B13" s="13" t="s">
        <v>165</v>
      </c>
      <c r="D13" s="4"/>
      <c r="E13">
        <f t="shared" si="0"/>
        <v>0</v>
      </c>
      <c r="F13" s="4"/>
      <c r="G13" s="10"/>
      <c r="H13" s="4">
        <f t="shared" si="1"/>
        <v>0</v>
      </c>
      <c r="I13" s="4">
        <v>162</v>
      </c>
      <c r="J13" s="4">
        <v>-15</v>
      </c>
      <c r="K13">
        <f t="shared" si="2"/>
        <v>147</v>
      </c>
      <c r="L13" s="4">
        <f t="shared" si="3"/>
        <v>147</v>
      </c>
    </row>
    <row r="14" spans="1:12" ht="12.75">
      <c r="A14">
        <v>8</v>
      </c>
      <c r="B14" s="13" t="s">
        <v>68</v>
      </c>
      <c r="C14">
        <v>74</v>
      </c>
      <c r="D14" s="4">
        <v>10</v>
      </c>
      <c r="E14">
        <f t="shared" si="0"/>
        <v>84</v>
      </c>
      <c r="F14" s="4"/>
      <c r="G14" s="4"/>
      <c r="H14" s="4">
        <f t="shared" si="1"/>
        <v>0</v>
      </c>
      <c r="J14" s="4"/>
      <c r="K14">
        <f t="shared" si="2"/>
        <v>0</v>
      </c>
      <c r="L14" s="4">
        <f t="shared" si="3"/>
        <v>84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651</v>
      </c>
      <c r="F17" s="4"/>
      <c r="H17" s="4">
        <f>SUM(H7:H16)</f>
        <v>709</v>
      </c>
      <c r="J17" s="4"/>
      <c r="K17" s="7">
        <f>SUM(K7:K16)</f>
        <v>777</v>
      </c>
      <c r="L17" s="6">
        <f>SUM(E17+H17+K17)</f>
        <v>2137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165</v>
      </c>
      <c r="C23">
        <v>147</v>
      </c>
      <c r="D23" s="4">
        <v>-15</v>
      </c>
      <c r="E23">
        <f aca="true" t="shared" si="4" ref="E23:E32">SUM(C23:D23)</f>
        <v>132</v>
      </c>
      <c r="F23" s="4">
        <v>171</v>
      </c>
      <c r="G23" s="10">
        <v>-15</v>
      </c>
      <c r="H23" s="4">
        <f aca="true" t="shared" si="5" ref="H23:H32">SUM(F23:G23)</f>
        <v>156</v>
      </c>
      <c r="I23" s="10">
        <v>179</v>
      </c>
      <c r="J23" s="4">
        <v>-15</v>
      </c>
      <c r="K23">
        <f aca="true" t="shared" si="6" ref="K23:K32">SUM(I23:J23)</f>
        <v>164</v>
      </c>
      <c r="L23" s="4">
        <f aca="true" t="shared" si="7" ref="L23:L32">SUM(K23,H23,E23)</f>
        <v>452</v>
      </c>
    </row>
    <row r="24" spans="1:12" ht="12.75">
      <c r="A24">
        <v>2</v>
      </c>
      <c r="B24" s="13" t="s">
        <v>57</v>
      </c>
      <c r="D24" s="4"/>
      <c r="E24">
        <f t="shared" si="4"/>
        <v>0</v>
      </c>
      <c r="F24" s="4"/>
      <c r="H24" s="4">
        <f t="shared" si="5"/>
        <v>0</v>
      </c>
      <c r="J24" s="4"/>
      <c r="K24">
        <f t="shared" si="6"/>
        <v>0</v>
      </c>
      <c r="L24" s="4">
        <f t="shared" si="7"/>
        <v>0</v>
      </c>
    </row>
    <row r="25" spans="1:12" ht="12.75">
      <c r="A25">
        <v>3</v>
      </c>
      <c r="B25" s="13" t="s">
        <v>56</v>
      </c>
      <c r="C25">
        <v>124</v>
      </c>
      <c r="D25" s="4"/>
      <c r="E25">
        <f t="shared" si="4"/>
        <v>124</v>
      </c>
      <c r="F25" s="4">
        <v>121</v>
      </c>
      <c r="G25" s="10"/>
      <c r="H25" s="4">
        <f t="shared" si="5"/>
        <v>121</v>
      </c>
      <c r="I25" s="10">
        <v>190</v>
      </c>
      <c r="J25" s="4"/>
      <c r="K25">
        <f t="shared" si="6"/>
        <v>190</v>
      </c>
      <c r="L25" s="4">
        <f t="shared" si="7"/>
        <v>435</v>
      </c>
    </row>
    <row r="26" spans="1:12" ht="12.75">
      <c r="A26">
        <v>4</v>
      </c>
      <c r="B26" s="13" t="s">
        <v>67</v>
      </c>
      <c r="D26" s="4"/>
      <c r="E26">
        <f t="shared" si="4"/>
        <v>0</v>
      </c>
      <c r="F26" s="4"/>
      <c r="H26" s="4">
        <f t="shared" si="5"/>
        <v>0</v>
      </c>
      <c r="J26" s="4"/>
      <c r="K26">
        <f t="shared" si="6"/>
        <v>0</v>
      </c>
      <c r="L26" s="4">
        <f t="shared" si="7"/>
        <v>0</v>
      </c>
    </row>
    <row r="27" spans="1:12" ht="12.75">
      <c r="A27">
        <v>5</v>
      </c>
      <c r="B27" s="13" t="s">
        <v>66</v>
      </c>
      <c r="C27">
        <v>121</v>
      </c>
      <c r="D27" s="4">
        <v>10</v>
      </c>
      <c r="E27">
        <f t="shared" si="4"/>
        <v>131</v>
      </c>
      <c r="F27" s="4">
        <v>171</v>
      </c>
      <c r="G27" s="10">
        <v>10</v>
      </c>
      <c r="H27" s="4">
        <f t="shared" si="5"/>
        <v>181</v>
      </c>
      <c r="I27" s="10">
        <v>133</v>
      </c>
      <c r="J27" s="4">
        <v>10</v>
      </c>
      <c r="K27">
        <f t="shared" si="6"/>
        <v>143</v>
      </c>
      <c r="L27" s="4">
        <f t="shared" si="7"/>
        <v>455</v>
      </c>
    </row>
    <row r="28" spans="1:12" ht="12.75">
      <c r="A28">
        <v>6</v>
      </c>
      <c r="B28" s="13" t="s">
        <v>69</v>
      </c>
      <c r="D28" s="4"/>
      <c r="E28">
        <f t="shared" si="4"/>
        <v>0</v>
      </c>
      <c r="F28" s="4"/>
      <c r="H28" s="4">
        <f t="shared" si="5"/>
        <v>0</v>
      </c>
      <c r="J28" s="4"/>
      <c r="K28">
        <f t="shared" si="6"/>
        <v>0</v>
      </c>
      <c r="L28" s="4">
        <f t="shared" si="7"/>
        <v>0</v>
      </c>
    </row>
    <row r="29" spans="1:12" ht="12.75">
      <c r="A29">
        <v>7</v>
      </c>
      <c r="B29" s="13" t="s">
        <v>65</v>
      </c>
      <c r="C29">
        <v>110</v>
      </c>
      <c r="D29" s="4">
        <v>10</v>
      </c>
      <c r="E29">
        <f t="shared" si="4"/>
        <v>120</v>
      </c>
      <c r="F29" s="4">
        <v>121</v>
      </c>
      <c r="G29" s="10">
        <v>10</v>
      </c>
      <c r="H29" s="4">
        <f t="shared" si="5"/>
        <v>131</v>
      </c>
      <c r="I29" s="10">
        <v>118</v>
      </c>
      <c r="J29" s="4">
        <v>10</v>
      </c>
      <c r="K29">
        <f t="shared" si="6"/>
        <v>128</v>
      </c>
      <c r="L29" s="4">
        <f t="shared" si="7"/>
        <v>379</v>
      </c>
    </row>
    <row r="30" spans="1:12" ht="12.75">
      <c r="A30">
        <v>8</v>
      </c>
      <c r="B30" s="13" t="s">
        <v>68</v>
      </c>
      <c r="C30">
        <v>115</v>
      </c>
      <c r="D30" s="4">
        <v>10</v>
      </c>
      <c r="E30">
        <f t="shared" si="4"/>
        <v>125</v>
      </c>
      <c r="F30" s="4">
        <v>107</v>
      </c>
      <c r="G30" s="10">
        <v>10</v>
      </c>
      <c r="H30" s="4">
        <f t="shared" si="5"/>
        <v>117</v>
      </c>
      <c r="I30" s="10">
        <v>82</v>
      </c>
      <c r="J30" s="4">
        <v>10</v>
      </c>
      <c r="K30">
        <f t="shared" si="6"/>
        <v>92</v>
      </c>
      <c r="L30" s="4">
        <f t="shared" si="7"/>
        <v>334</v>
      </c>
    </row>
    <row r="31" spans="1:12" ht="12.75">
      <c r="A31">
        <v>9</v>
      </c>
      <c r="B31" s="4" t="s">
        <v>163</v>
      </c>
      <c r="C31">
        <v>154</v>
      </c>
      <c r="D31" s="4">
        <v>-10</v>
      </c>
      <c r="E31">
        <f t="shared" si="4"/>
        <v>144</v>
      </c>
      <c r="F31" s="4">
        <v>168</v>
      </c>
      <c r="G31" s="10">
        <v>-10</v>
      </c>
      <c r="H31" s="4">
        <f t="shared" si="5"/>
        <v>158</v>
      </c>
      <c r="I31" s="10">
        <v>178</v>
      </c>
      <c r="J31" s="4">
        <v>-10</v>
      </c>
      <c r="K31">
        <f t="shared" si="6"/>
        <v>168</v>
      </c>
      <c r="L31" s="4">
        <f t="shared" si="7"/>
        <v>470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776</v>
      </c>
      <c r="F33" s="4"/>
      <c r="H33" s="4">
        <f>SUM(H23:H32)</f>
        <v>864</v>
      </c>
      <c r="J33" s="4"/>
      <c r="K33" s="7">
        <f>SUM(K23:K32)</f>
        <v>885</v>
      </c>
      <c r="L33" s="6">
        <f>SUM(E33+H33+K33)</f>
        <v>2525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165</v>
      </c>
      <c r="D40" s="4"/>
      <c r="E40">
        <f aca="true" t="shared" si="8" ref="E40:E49">SUM(C40:D40)</f>
        <v>0</v>
      </c>
      <c r="F40" s="4"/>
      <c r="G40" s="10"/>
      <c r="H40" s="4">
        <f aca="true" t="shared" si="9" ref="H40:H49">SUM(F40:G40)</f>
        <v>0</v>
      </c>
      <c r="I40" s="10"/>
      <c r="J40" s="4"/>
      <c r="K40">
        <f aca="true" t="shared" si="10" ref="K40:K49">SUM(I40:J40)</f>
        <v>0</v>
      </c>
      <c r="L40" s="4">
        <f aca="true" t="shared" si="11" ref="L40:L49">SUM(K40,H40,E40)</f>
        <v>0</v>
      </c>
    </row>
    <row r="41" spans="1:12" ht="12.75">
      <c r="A41">
        <v>2</v>
      </c>
      <c r="B41" s="13" t="s">
        <v>199</v>
      </c>
      <c r="C41">
        <v>105</v>
      </c>
      <c r="D41" s="4"/>
      <c r="E41">
        <f t="shared" si="8"/>
        <v>105</v>
      </c>
      <c r="F41" s="4"/>
      <c r="H41" s="4">
        <f t="shared" si="9"/>
        <v>0</v>
      </c>
      <c r="I41">
        <v>111</v>
      </c>
      <c r="J41" s="4"/>
      <c r="K41">
        <f t="shared" si="10"/>
        <v>111</v>
      </c>
      <c r="L41" s="4">
        <f t="shared" si="11"/>
        <v>216</v>
      </c>
    </row>
    <row r="42" spans="1:12" ht="12.75">
      <c r="A42">
        <v>3</v>
      </c>
      <c r="B42" s="13" t="s">
        <v>56</v>
      </c>
      <c r="C42">
        <v>143</v>
      </c>
      <c r="D42" s="4"/>
      <c r="E42">
        <f t="shared" si="8"/>
        <v>143</v>
      </c>
      <c r="F42" s="4">
        <v>159</v>
      </c>
      <c r="G42" s="10"/>
      <c r="H42" s="4">
        <f t="shared" si="9"/>
        <v>159</v>
      </c>
      <c r="I42" s="10">
        <v>155</v>
      </c>
      <c r="J42" s="4"/>
      <c r="K42">
        <f t="shared" si="10"/>
        <v>155</v>
      </c>
      <c r="L42" s="4">
        <f t="shared" si="11"/>
        <v>457</v>
      </c>
    </row>
    <row r="43" spans="1:12" ht="12.75">
      <c r="A43">
        <v>4</v>
      </c>
      <c r="B43" s="13" t="s">
        <v>67</v>
      </c>
      <c r="C43">
        <v>118</v>
      </c>
      <c r="D43" s="4"/>
      <c r="E43">
        <f t="shared" si="8"/>
        <v>118</v>
      </c>
      <c r="F43" s="4">
        <v>115</v>
      </c>
      <c r="H43" s="4">
        <f t="shared" si="9"/>
        <v>115</v>
      </c>
      <c r="J43" s="4"/>
      <c r="K43">
        <f t="shared" si="10"/>
        <v>0</v>
      </c>
      <c r="L43" s="4">
        <f t="shared" si="11"/>
        <v>233</v>
      </c>
    </row>
    <row r="44" spans="1:12" ht="12.75">
      <c r="A44">
        <v>5</v>
      </c>
      <c r="B44" s="13" t="s">
        <v>66</v>
      </c>
      <c r="C44">
        <v>164</v>
      </c>
      <c r="D44" s="4">
        <v>10</v>
      </c>
      <c r="E44">
        <f t="shared" si="8"/>
        <v>174</v>
      </c>
      <c r="F44" s="4">
        <v>124</v>
      </c>
      <c r="G44" s="10">
        <v>10</v>
      </c>
      <c r="H44" s="4">
        <f t="shared" si="9"/>
        <v>134</v>
      </c>
      <c r="I44" s="10">
        <v>140</v>
      </c>
      <c r="J44" s="4">
        <v>10</v>
      </c>
      <c r="K44">
        <f t="shared" si="10"/>
        <v>150</v>
      </c>
      <c r="L44" s="4">
        <f t="shared" si="11"/>
        <v>458</v>
      </c>
    </row>
    <row r="45" spans="1:12" ht="12.75">
      <c r="A45">
        <v>6</v>
      </c>
      <c r="B45" s="13" t="s">
        <v>69</v>
      </c>
      <c r="D45" s="4"/>
      <c r="E45">
        <f t="shared" si="8"/>
        <v>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0</v>
      </c>
    </row>
    <row r="46" spans="1:12" ht="12.75">
      <c r="A46">
        <v>7</v>
      </c>
      <c r="B46" s="13" t="s">
        <v>65</v>
      </c>
      <c r="D46" s="4"/>
      <c r="E46">
        <f t="shared" si="8"/>
        <v>0</v>
      </c>
      <c r="F46" s="4">
        <v>136</v>
      </c>
      <c r="G46">
        <v>10</v>
      </c>
      <c r="H46" s="4">
        <f t="shared" si="9"/>
        <v>146</v>
      </c>
      <c r="I46">
        <v>110</v>
      </c>
      <c r="J46" s="4">
        <v>10</v>
      </c>
      <c r="K46">
        <f t="shared" si="10"/>
        <v>120</v>
      </c>
      <c r="L46" s="4">
        <f t="shared" si="11"/>
        <v>266</v>
      </c>
    </row>
    <row r="47" spans="1:12" ht="12.75">
      <c r="A47">
        <v>8</v>
      </c>
      <c r="B47" s="13" t="s">
        <v>68</v>
      </c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 t="s">
        <v>198</v>
      </c>
      <c r="C48">
        <v>133</v>
      </c>
      <c r="D48" s="4"/>
      <c r="E48">
        <f t="shared" si="8"/>
        <v>133</v>
      </c>
      <c r="F48" s="4">
        <v>170</v>
      </c>
      <c r="H48" s="4">
        <f t="shared" si="9"/>
        <v>170</v>
      </c>
      <c r="I48">
        <v>134</v>
      </c>
      <c r="J48" s="4"/>
      <c r="K48">
        <f t="shared" si="10"/>
        <v>134</v>
      </c>
      <c r="L48" s="4">
        <f t="shared" si="11"/>
        <v>437</v>
      </c>
    </row>
    <row r="49" spans="1:12" ht="12.75">
      <c r="A49" s="2">
        <v>10</v>
      </c>
      <c r="B49" s="3" t="s">
        <v>200</v>
      </c>
      <c r="C49" s="2">
        <v>145</v>
      </c>
      <c r="D49" s="3">
        <v>-15</v>
      </c>
      <c r="E49" s="2">
        <f t="shared" si="8"/>
        <v>130</v>
      </c>
      <c r="F49" s="3">
        <v>169</v>
      </c>
      <c r="G49" s="2">
        <v>-15</v>
      </c>
      <c r="H49" s="3">
        <f t="shared" si="9"/>
        <v>154</v>
      </c>
      <c r="I49" s="2">
        <v>222</v>
      </c>
      <c r="J49" s="3">
        <v>-15</v>
      </c>
      <c r="K49" s="2">
        <f t="shared" si="10"/>
        <v>207</v>
      </c>
      <c r="L49" s="3">
        <f t="shared" si="11"/>
        <v>491</v>
      </c>
    </row>
    <row r="50" spans="2:12" ht="12.75">
      <c r="B50" s="4"/>
      <c r="D50" s="4"/>
      <c r="E50" s="7">
        <f>SUM(E40:E49)</f>
        <v>803</v>
      </c>
      <c r="F50" s="4"/>
      <c r="H50" s="4">
        <f>SUM(H40:H49)</f>
        <v>878</v>
      </c>
      <c r="J50" s="4"/>
      <c r="K50" s="7">
        <f>SUM(K40:K49)</f>
        <v>877</v>
      </c>
      <c r="L50" s="6">
        <f>SUM(E50+H50+K50)</f>
        <v>2558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2">
      <selection activeCell="K46" sqref="K46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</v>
      </c>
    </row>
    <row r="2" ht="15.75">
      <c r="A2" s="8"/>
    </row>
    <row r="3" spans="1:2" ht="15.75">
      <c r="A3" s="8"/>
      <c r="B3" s="11" t="s">
        <v>22</v>
      </c>
    </row>
    <row r="4" ht="12.75" customHeight="1">
      <c r="A4" s="8"/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75</v>
      </c>
      <c r="C7">
        <v>117</v>
      </c>
      <c r="D7" s="4">
        <v>10</v>
      </c>
      <c r="E7">
        <f aca="true" t="shared" si="0" ref="E7:E16">SUM(C7:D7)</f>
        <v>127</v>
      </c>
      <c r="F7" s="4">
        <v>155</v>
      </c>
      <c r="G7" s="4">
        <v>10</v>
      </c>
      <c r="H7" s="4">
        <f aca="true" t="shared" si="1" ref="H7:H16">SUM(F7:G7)</f>
        <v>165</v>
      </c>
      <c r="I7" s="10">
        <v>203</v>
      </c>
      <c r="J7" s="4">
        <v>10</v>
      </c>
      <c r="K7">
        <f aca="true" t="shared" si="2" ref="K7:K16">SUM(I7:J7)</f>
        <v>213</v>
      </c>
      <c r="L7" s="4">
        <f aca="true" t="shared" si="3" ref="L7:L16">SUM(K7,H7,E7)</f>
        <v>505</v>
      </c>
    </row>
    <row r="8" spans="1:12" ht="12.75">
      <c r="A8">
        <v>2</v>
      </c>
      <c r="B8" s="13" t="s">
        <v>72</v>
      </c>
      <c r="C8">
        <v>160</v>
      </c>
      <c r="D8" s="4">
        <v>-15</v>
      </c>
      <c r="E8">
        <f t="shared" si="0"/>
        <v>145</v>
      </c>
      <c r="F8" s="4">
        <v>202</v>
      </c>
      <c r="G8">
        <v>-15</v>
      </c>
      <c r="H8" s="4">
        <f t="shared" si="1"/>
        <v>187</v>
      </c>
      <c r="I8" s="52">
        <v>146</v>
      </c>
      <c r="J8" s="4">
        <v>-15</v>
      </c>
      <c r="K8">
        <f t="shared" si="2"/>
        <v>131</v>
      </c>
      <c r="L8" s="4">
        <f t="shared" si="3"/>
        <v>463</v>
      </c>
    </row>
    <row r="9" spans="1:12" ht="12.75">
      <c r="A9">
        <v>3</v>
      </c>
      <c r="B9" s="13" t="s">
        <v>73</v>
      </c>
      <c r="C9">
        <v>133</v>
      </c>
      <c r="D9" s="4"/>
      <c r="E9">
        <f t="shared" si="0"/>
        <v>133</v>
      </c>
      <c r="F9" s="4">
        <v>167</v>
      </c>
      <c r="H9" s="4">
        <f t="shared" si="1"/>
        <v>167</v>
      </c>
      <c r="I9">
        <v>110</v>
      </c>
      <c r="J9" s="4"/>
      <c r="K9">
        <f t="shared" si="2"/>
        <v>110</v>
      </c>
      <c r="L9" s="4">
        <f t="shared" si="3"/>
        <v>410</v>
      </c>
    </row>
    <row r="10" spans="1:12" ht="12.75">
      <c r="A10">
        <v>4</v>
      </c>
      <c r="B10" s="13" t="s">
        <v>138</v>
      </c>
      <c r="C10">
        <v>145</v>
      </c>
      <c r="D10" s="4"/>
      <c r="E10">
        <f t="shared" si="0"/>
        <v>145</v>
      </c>
      <c r="F10" s="4">
        <v>108</v>
      </c>
      <c r="H10" s="4">
        <f t="shared" si="1"/>
        <v>108</v>
      </c>
      <c r="I10">
        <v>110</v>
      </c>
      <c r="J10" s="4"/>
      <c r="K10">
        <f t="shared" si="2"/>
        <v>110</v>
      </c>
      <c r="L10" s="4">
        <f t="shared" si="3"/>
        <v>363</v>
      </c>
    </row>
    <row r="11" spans="1:12" ht="12.75">
      <c r="A11">
        <v>5</v>
      </c>
      <c r="B11" s="13" t="s">
        <v>125</v>
      </c>
      <c r="D11" s="4"/>
      <c r="E11">
        <f t="shared" si="0"/>
        <v>0</v>
      </c>
      <c r="F11" s="4">
        <v>129</v>
      </c>
      <c r="G11">
        <v>10</v>
      </c>
      <c r="H11" s="4">
        <f t="shared" si="1"/>
        <v>139</v>
      </c>
      <c r="I11">
        <v>111</v>
      </c>
      <c r="J11" s="4">
        <v>10</v>
      </c>
      <c r="K11">
        <f t="shared" si="2"/>
        <v>121</v>
      </c>
      <c r="L11" s="4">
        <f t="shared" si="3"/>
        <v>260</v>
      </c>
    </row>
    <row r="12" spans="1:12" ht="12.75">
      <c r="A12">
        <v>6</v>
      </c>
      <c r="B12" s="13" t="s">
        <v>139</v>
      </c>
      <c r="C12">
        <v>116</v>
      </c>
      <c r="D12" s="4"/>
      <c r="E12">
        <f t="shared" si="0"/>
        <v>116</v>
      </c>
      <c r="F12" s="4">
        <v>114</v>
      </c>
      <c r="H12" s="4">
        <f t="shared" si="1"/>
        <v>114</v>
      </c>
      <c r="J12" s="4"/>
      <c r="K12">
        <f t="shared" si="2"/>
        <v>0</v>
      </c>
      <c r="L12" s="4">
        <f t="shared" si="3"/>
        <v>230</v>
      </c>
    </row>
    <row r="13" spans="1:12" ht="12.75">
      <c r="A13">
        <v>7</v>
      </c>
      <c r="B13" s="13" t="s">
        <v>76</v>
      </c>
      <c r="D13" s="4"/>
      <c r="E13">
        <f t="shared" si="0"/>
        <v>0</v>
      </c>
      <c r="F13" s="4"/>
      <c r="H13" s="4">
        <f t="shared" si="1"/>
        <v>0</v>
      </c>
      <c r="I13">
        <v>152</v>
      </c>
      <c r="J13" s="4"/>
      <c r="K13">
        <f t="shared" si="2"/>
        <v>152</v>
      </c>
      <c r="L13" s="4">
        <f t="shared" si="3"/>
        <v>152</v>
      </c>
    </row>
    <row r="14" spans="1:12" ht="12.75">
      <c r="A14">
        <v>8</v>
      </c>
      <c r="B14" s="13" t="s">
        <v>78</v>
      </c>
      <c r="C14">
        <v>110</v>
      </c>
      <c r="D14" s="4"/>
      <c r="E14">
        <f t="shared" si="0"/>
        <v>110</v>
      </c>
      <c r="F14" s="4"/>
      <c r="H14" s="4">
        <f t="shared" si="1"/>
        <v>0</v>
      </c>
      <c r="I14" s="4"/>
      <c r="J14" s="4"/>
      <c r="K14">
        <f t="shared" si="2"/>
        <v>0</v>
      </c>
      <c r="L14" s="4">
        <f t="shared" si="3"/>
        <v>110</v>
      </c>
    </row>
    <row r="15" spans="1:12" ht="12.75">
      <c r="A15">
        <v>9</v>
      </c>
      <c r="B15" s="13" t="s">
        <v>77</v>
      </c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776</v>
      </c>
      <c r="F17" s="4"/>
      <c r="H17" s="4">
        <f>SUM(H7:H16)</f>
        <v>880</v>
      </c>
      <c r="J17" s="4"/>
      <c r="K17" s="7">
        <f>SUM(K7:K16)</f>
        <v>837</v>
      </c>
      <c r="L17" s="6">
        <f>SUM(E17+H17+K17)</f>
        <v>2493</v>
      </c>
    </row>
    <row r="20" ht="12.75">
      <c r="B20" s="11" t="s">
        <v>23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13" t="s">
        <v>75</v>
      </c>
      <c r="C22">
        <v>126</v>
      </c>
      <c r="D22" s="4">
        <v>10</v>
      </c>
      <c r="E22">
        <f aca="true" t="shared" si="4" ref="E22:E31">SUM(C22:D22)</f>
        <v>136</v>
      </c>
      <c r="F22" s="4">
        <v>170</v>
      </c>
      <c r="G22" s="10">
        <v>10</v>
      </c>
      <c r="H22" s="4">
        <f aca="true" t="shared" si="5" ref="H22:H31">SUM(F22:G22)</f>
        <v>180</v>
      </c>
      <c r="I22" s="10">
        <v>164</v>
      </c>
      <c r="J22" s="4">
        <v>10</v>
      </c>
      <c r="K22">
        <f aca="true" t="shared" si="6" ref="K22:K31">SUM(I22:J22)</f>
        <v>174</v>
      </c>
      <c r="L22" s="4">
        <f aca="true" t="shared" si="7" ref="L22:L31">SUM(K22,H22,E22)</f>
        <v>490</v>
      </c>
    </row>
    <row r="23" spans="1:12" ht="12.75">
      <c r="A23">
        <v>2</v>
      </c>
      <c r="B23" s="13" t="s">
        <v>72</v>
      </c>
      <c r="D23" s="4"/>
      <c r="E23">
        <f t="shared" si="4"/>
        <v>0</v>
      </c>
      <c r="F23" s="4"/>
      <c r="H23" s="4">
        <f t="shared" si="5"/>
        <v>0</v>
      </c>
      <c r="J23" s="4"/>
      <c r="K23">
        <f t="shared" si="6"/>
        <v>0</v>
      </c>
      <c r="L23" s="4">
        <f t="shared" si="7"/>
        <v>0</v>
      </c>
    </row>
    <row r="24" spans="1:12" ht="12.75">
      <c r="A24">
        <v>3</v>
      </c>
      <c r="B24" s="13" t="s">
        <v>73</v>
      </c>
      <c r="C24">
        <v>103</v>
      </c>
      <c r="D24" s="4"/>
      <c r="E24">
        <f t="shared" si="4"/>
        <v>103</v>
      </c>
      <c r="F24" s="4">
        <v>141</v>
      </c>
      <c r="H24" s="4">
        <f t="shared" si="5"/>
        <v>141</v>
      </c>
      <c r="I24">
        <v>135</v>
      </c>
      <c r="J24" s="4"/>
      <c r="K24">
        <f t="shared" si="6"/>
        <v>135</v>
      </c>
      <c r="L24" s="4">
        <f t="shared" si="7"/>
        <v>379</v>
      </c>
    </row>
    <row r="25" spans="1:12" ht="12.75">
      <c r="A25">
        <v>4</v>
      </c>
      <c r="B25" s="13" t="s">
        <v>138</v>
      </c>
      <c r="C25">
        <v>134</v>
      </c>
      <c r="D25" s="4"/>
      <c r="E25">
        <f t="shared" si="4"/>
        <v>134</v>
      </c>
      <c r="F25" s="4">
        <v>176</v>
      </c>
      <c r="H25" s="4">
        <f t="shared" si="5"/>
        <v>176</v>
      </c>
      <c r="I25">
        <v>146</v>
      </c>
      <c r="J25" s="4"/>
      <c r="K25">
        <f t="shared" si="6"/>
        <v>146</v>
      </c>
      <c r="L25" s="4">
        <f t="shared" si="7"/>
        <v>456</v>
      </c>
    </row>
    <row r="26" spans="1:12" ht="12.75">
      <c r="A26">
        <v>5</v>
      </c>
      <c r="B26" s="13" t="s">
        <v>148</v>
      </c>
      <c r="C26">
        <v>124</v>
      </c>
      <c r="D26" s="4">
        <v>10</v>
      </c>
      <c r="E26">
        <f t="shared" si="4"/>
        <v>134</v>
      </c>
      <c r="F26" s="4">
        <v>103</v>
      </c>
      <c r="G26" s="10">
        <v>10</v>
      </c>
      <c r="H26" s="4">
        <f t="shared" si="5"/>
        <v>113</v>
      </c>
      <c r="I26" s="10">
        <v>138</v>
      </c>
      <c r="J26" s="4">
        <v>10</v>
      </c>
      <c r="K26">
        <f t="shared" si="6"/>
        <v>148</v>
      </c>
      <c r="L26" s="4">
        <f t="shared" si="7"/>
        <v>395</v>
      </c>
    </row>
    <row r="27" spans="1:12" ht="12.75">
      <c r="A27">
        <v>6</v>
      </c>
      <c r="B27" s="13" t="s">
        <v>139</v>
      </c>
      <c r="C27">
        <v>115</v>
      </c>
      <c r="D27" s="4"/>
      <c r="E27">
        <f t="shared" si="4"/>
        <v>115</v>
      </c>
      <c r="F27" s="4">
        <v>98</v>
      </c>
      <c r="H27" s="4">
        <f t="shared" si="5"/>
        <v>98</v>
      </c>
      <c r="I27" s="10">
        <v>140</v>
      </c>
      <c r="J27" s="4"/>
      <c r="K27">
        <f t="shared" si="6"/>
        <v>140</v>
      </c>
      <c r="L27" s="4">
        <f t="shared" si="7"/>
        <v>353</v>
      </c>
    </row>
    <row r="28" spans="1:12" ht="12.75">
      <c r="A28">
        <v>7</v>
      </c>
      <c r="B28" s="13" t="s">
        <v>76</v>
      </c>
      <c r="C28">
        <v>104</v>
      </c>
      <c r="D28" s="4"/>
      <c r="E28">
        <f t="shared" si="4"/>
        <v>104</v>
      </c>
      <c r="F28" s="4">
        <v>117</v>
      </c>
      <c r="H28" s="4">
        <f t="shared" si="5"/>
        <v>117</v>
      </c>
      <c r="I28" s="10">
        <v>109</v>
      </c>
      <c r="J28" s="4"/>
      <c r="K28">
        <f t="shared" si="6"/>
        <v>109</v>
      </c>
      <c r="L28" s="4">
        <f t="shared" si="7"/>
        <v>330</v>
      </c>
    </row>
    <row r="29" spans="1:12" ht="12.75">
      <c r="A29">
        <v>8</v>
      </c>
      <c r="B29" s="13" t="s">
        <v>78</v>
      </c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9</v>
      </c>
      <c r="B30" s="13" t="s">
        <v>77</v>
      </c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3"/>
      <c r="C31" s="2"/>
      <c r="D31" s="3"/>
      <c r="E31" s="2">
        <f t="shared" si="4"/>
        <v>0</v>
      </c>
      <c r="F31" s="3"/>
      <c r="G31" s="2"/>
      <c r="H31" s="3">
        <f t="shared" si="5"/>
        <v>0</v>
      </c>
      <c r="I31" s="2"/>
      <c r="J31" s="3"/>
      <c r="K31" s="2">
        <f t="shared" si="6"/>
        <v>0</v>
      </c>
      <c r="L31" s="3">
        <f t="shared" si="7"/>
        <v>0</v>
      </c>
    </row>
    <row r="32" spans="2:12" ht="12.75">
      <c r="B32" s="4"/>
      <c r="D32" s="4"/>
      <c r="E32" s="7">
        <f>SUM(E22:E31)</f>
        <v>726</v>
      </c>
      <c r="F32" s="4"/>
      <c r="H32" s="4">
        <f>SUM(H22:H31)</f>
        <v>825</v>
      </c>
      <c r="J32" s="4"/>
      <c r="K32" s="7">
        <f>SUM(K22:K31)</f>
        <v>852</v>
      </c>
      <c r="L32" s="6">
        <f>SUM(E32+H32+K32)</f>
        <v>2403</v>
      </c>
    </row>
    <row r="36" ht="12.75">
      <c r="B36" s="11" t="s">
        <v>30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>
        <v>1</v>
      </c>
      <c r="B38" s="13" t="s">
        <v>72</v>
      </c>
      <c r="C38">
        <v>255</v>
      </c>
      <c r="D38" s="4">
        <v>-15</v>
      </c>
      <c r="E38">
        <f aca="true" t="shared" si="8" ref="E38:E47">SUM(C38:D38)</f>
        <v>240</v>
      </c>
      <c r="F38" s="4">
        <v>162</v>
      </c>
      <c r="G38" s="10">
        <v>-15</v>
      </c>
      <c r="H38" s="4">
        <f aca="true" t="shared" si="9" ref="H38:H47">SUM(F38:G38)</f>
        <v>147</v>
      </c>
      <c r="I38" s="10">
        <v>148</v>
      </c>
      <c r="J38" s="4">
        <v>-15</v>
      </c>
      <c r="K38">
        <f aca="true" t="shared" si="10" ref="K38:K47">SUM(I38:J38)</f>
        <v>133</v>
      </c>
      <c r="L38" s="4">
        <f aca="true" t="shared" si="11" ref="L38:L47">SUM(K38,H38,E38)</f>
        <v>520</v>
      </c>
    </row>
    <row r="39" spans="1:12" ht="12.75">
      <c r="A39">
        <v>2</v>
      </c>
      <c r="B39" s="13" t="s">
        <v>76</v>
      </c>
      <c r="D39" s="4"/>
      <c r="E39">
        <f t="shared" si="8"/>
        <v>0</v>
      </c>
      <c r="F39" s="4"/>
      <c r="G39" s="10"/>
      <c r="H39" s="4">
        <f t="shared" si="9"/>
        <v>0</v>
      </c>
      <c r="I39" s="10"/>
      <c r="J39" s="4"/>
      <c r="K39">
        <f t="shared" si="10"/>
        <v>0</v>
      </c>
      <c r="L39" s="4">
        <f t="shared" si="11"/>
        <v>0</v>
      </c>
    </row>
    <row r="40" spans="1:12" ht="12.75">
      <c r="A40">
        <v>3</v>
      </c>
      <c r="B40" s="13" t="s">
        <v>73</v>
      </c>
      <c r="C40">
        <v>141</v>
      </c>
      <c r="D40" s="4"/>
      <c r="E40">
        <f t="shared" si="8"/>
        <v>141</v>
      </c>
      <c r="F40" s="4">
        <v>122</v>
      </c>
      <c r="H40" s="4">
        <f t="shared" si="9"/>
        <v>122</v>
      </c>
      <c r="I40">
        <v>111</v>
      </c>
      <c r="J40" s="4"/>
      <c r="K40">
        <f t="shared" si="10"/>
        <v>111</v>
      </c>
      <c r="L40" s="4">
        <f t="shared" si="11"/>
        <v>374</v>
      </c>
    </row>
    <row r="41" spans="1:12" ht="12.75">
      <c r="A41">
        <v>4</v>
      </c>
      <c r="B41" s="13" t="s">
        <v>138</v>
      </c>
      <c r="C41">
        <v>139</v>
      </c>
      <c r="D41" s="4"/>
      <c r="E41">
        <f t="shared" si="8"/>
        <v>139</v>
      </c>
      <c r="F41" s="4">
        <v>156</v>
      </c>
      <c r="H41" s="4">
        <f t="shared" si="9"/>
        <v>156</v>
      </c>
      <c r="I41">
        <v>141</v>
      </c>
      <c r="J41" s="4"/>
      <c r="K41">
        <f t="shared" si="10"/>
        <v>141</v>
      </c>
      <c r="L41" s="4">
        <f t="shared" si="11"/>
        <v>436</v>
      </c>
    </row>
    <row r="42" spans="1:12" ht="12.75">
      <c r="A42">
        <v>5</v>
      </c>
      <c r="B42" s="13" t="s">
        <v>74</v>
      </c>
      <c r="D42" s="4"/>
      <c r="E42">
        <f t="shared" si="8"/>
        <v>0</v>
      </c>
      <c r="F42" s="4"/>
      <c r="H42" s="4">
        <f t="shared" si="9"/>
        <v>0</v>
      </c>
      <c r="J42" s="4"/>
      <c r="K42">
        <f t="shared" si="10"/>
        <v>0</v>
      </c>
      <c r="L42" s="4">
        <f t="shared" si="11"/>
        <v>0</v>
      </c>
    </row>
    <row r="43" spans="1:12" ht="12.75">
      <c r="A43">
        <v>6</v>
      </c>
      <c r="B43" s="13" t="s">
        <v>78</v>
      </c>
      <c r="C43">
        <v>143</v>
      </c>
      <c r="D43" s="4"/>
      <c r="E43">
        <f t="shared" si="8"/>
        <v>143</v>
      </c>
      <c r="F43" s="4">
        <v>156</v>
      </c>
      <c r="H43" s="4">
        <f t="shared" si="9"/>
        <v>156</v>
      </c>
      <c r="I43">
        <v>122</v>
      </c>
      <c r="J43" s="4"/>
      <c r="K43">
        <f t="shared" si="10"/>
        <v>122</v>
      </c>
      <c r="L43" s="4">
        <f t="shared" si="11"/>
        <v>421</v>
      </c>
    </row>
    <row r="44" spans="1:12" ht="12.75">
      <c r="A44">
        <v>7</v>
      </c>
      <c r="B44" s="13" t="s">
        <v>77</v>
      </c>
      <c r="D44" s="4"/>
      <c r="E44">
        <f t="shared" si="8"/>
        <v>0</v>
      </c>
      <c r="F44" s="4"/>
      <c r="H44" s="4">
        <f t="shared" si="9"/>
        <v>0</v>
      </c>
      <c r="J44" s="4"/>
      <c r="K44">
        <f t="shared" si="10"/>
        <v>0</v>
      </c>
      <c r="L44" s="4">
        <f t="shared" si="11"/>
        <v>0</v>
      </c>
    </row>
    <row r="45" spans="1:12" ht="12.75">
      <c r="A45">
        <v>8</v>
      </c>
      <c r="B45" s="13" t="s">
        <v>75</v>
      </c>
      <c r="C45">
        <v>109</v>
      </c>
      <c r="D45" s="4">
        <v>10</v>
      </c>
      <c r="E45">
        <f t="shared" si="8"/>
        <v>119</v>
      </c>
      <c r="F45" s="4">
        <v>124</v>
      </c>
      <c r="G45">
        <v>10</v>
      </c>
      <c r="H45" s="4">
        <f t="shared" si="9"/>
        <v>134</v>
      </c>
      <c r="I45">
        <v>131</v>
      </c>
      <c r="J45" s="4">
        <v>10</v>
      </c>
      <c r="K45">
        <f t="shared" si="10"/>
        <v>141</v>
      </c>
      <c r="L45" s="4">
        <f t="shared" si="11"/>
        <v>394</v>
      </c>
    </row>
    <row r="46" spans="1:12" ht="12.75">
      <c r="A46">
        <v>9</v>
      </c>
      <c r="B46" s="13" t="s">
        <v>191</v>
      </c>
      <c r="C46">
        <v>129</v>
      </c>
      <c r="D46" s="4">
        <v>10</v>
      </c>
      <c r="E46">
        <f t="shared" si="8"/>
        <v>139</v>
      </c>
      <c r="F46" s="4">
        <v>129</v>
      </c>
      <c r="G46" s="10">
        <v>10</v>
      </c>
      <c r="H46" s="4">
        <f t="shared" si="9"/>
        <v>139</v>
      </c>
      <c r="I46" s="10">
        <v>112</v>
      </c>
      <c r="J46" s="4">
        <v>10</v>
      </c>
      <c r="K46">
        <f t="shared" si="10"/>
        <v>122</v>
      </c>
      <c r="L46" s="4">
        <f t="shared" si="11"/>
        <v>400</v>
      </c>
    </row>
    <row r="47" spans="1:12" ht="12.75">
      <c r="A47" s="2">
        <v>10</v>
      </c>
      <c r="B47" s="3"/>
      <c r="C47" s="2"/>
      <c r="D47" s="3"/>
      <c r="E47" s="2">
        <f t="shared" si="8"/>
        <v>0</v>
      </c>
      <c r="F47" s="3"/>
      <c r="G47" s="2"/>
      <c r="H47" s="3">
        <f t="shared" si="9"/>
        <v>0</v>
      </c>
      <c r="I47" s="2"/>
      <c r="J47" s="3"/>
      <c r="K47" s="2">
        <f t="shared" si="10"/>
        <v>0</v>
      </c>
      <c r="L47" s="3">
        <f t="shared" si="11"/>
        <v>0</v>
      </c>
    </row>
    <row r="48" spans="2:12" ht="12.75">
      <c r="B48" s="4"/>
      <c r="D48" s="4"/>
      <c r="E48" s="7">
        <f>SUM(E38:E47)</f>
        <v>921</v>
      </c>
      <c r="F48" s="4"/>
      <c r="H48" s="4">
        <f>SUM(H38:H47)</f>
        <v>854</v>
      </c>
      <c r="J48" s="4"/>
      <c r="K48" s="7">
        <f>SUM(K38:K47)</f>
        <v>770</v>
      </c>
      <c r="L48" s="6">
        <f>SUM(E48+H48+K48)</f>
        <v>2545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3">
      <selection activeCell="A3" sqref="A1:IV16384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5" width="6.140625" style="12" bestFit="1" customWidth="1"/>
    <col min="6" max="6" width="7.140625" style="12" bestFit="1" customWidth="1"/>
    <col min="7" max="7" width="7.421875" style="12" customWidth="1"/>
    <col min="8" max="8" width="6.28125" style="12" customWidth="1"/>
    <col min="9" max="9" width="4.28125" style="12" customWidth="1"/>
    <col min="10" max="10" width="6.140625" style="12" customWidth="1"/>
    <col min="11" max="11" width="4.28125" style="12" customWidth="1"/>
    <col min="12" max="13" width="6.7109375" style="12" customWidth="1"/>
    <col min="14" max="14" width="4.00390625" style="12" customWidth="1"/>
    <col min="15" max="15" width="8.8515625" style="12" bestFit="1" customWidth="1"/>
  </cols>
  <sheetData>
    <row r="1" ht="12.75">
      <c r="B1" s="11" t="s">
        <v>22</v>
      </c>
    </row>
    <row r="3" spans="1:16" ht="25.5">
      <c r="A3" s="1" t="s">
        <v>0</v>
      </c>
      <c r="B3" s="6" t="s">
        <v>16</v>
      </c>
      <c r="C3" s="34" t="s">
        <v>2</v>
      </c>
      <c r="D3" s="35" t="s">
        <v>5</v>
      </c>
      <c r="E3" s="36" t="s">
        <v>6</v>
      </c>
      <c r="F3" s="37" t="s">
        <v>4</v>
      </c>
      <c r="G3" s="35" t="s">
        <v>17</v>
      </c>
      <c r="H3" s="72" t="s">
        <v>18</v>
      </c>
      <c r="I3" s="69"/>
      <c r="J3" s="72" t="s">
        <v>19</v>
      </c>
      <c r="K3" s="69"/>
      <c r="L3" s="36" t="s">
        <v>20</v>
      </c>
      <c r="M3" s="68" t="s">
        <v>21</v>
      </c>
      <c r="N3" s="69"/>
      <c r="O3" s="36" t="s">
        <v>7</v>
      </c>
      <c r="P3" s="3" t="s">
        <v>50</v>
      </c>
    </row>
    <row r="4" spans="1:16" ht="12.75">
      <c r="A4">
        <v>2</v>
      </c>
      <c r="B4" s="4" t="s">
        <v>8</v>
      </c>
      <c r="C4" s="12">
        <v>776</v>
      </c>
      <c r="D4" s="13">
        <v>880</v>
      </c>
      <c r="E4" s="13">
        <v>837</v>
      </c>
      <c r="F4" s="12">
        <f aca="true" t="shared" si="0" ref="F4:F9">SUM(C4:E4)</f>
        <v>2493</v>
      </c>
      <c r="G4" s="13">
        <v>6</v>
      </c>
      <c r="H4" s="18">
        <v>187</v>
      </c>
      <c r="I4" s="25">
        <v>0</v>
      </c>
      <c r="J4" s="26">
        <v>213</v>
      </c>
      <c r="K4" s="23">
        <v>1</v>
      </c>
      <c r="L4" s="13">
        <v>0</v>
      </c>
      <c r="M4" s="12">
        <v>881</v>
      </c>
      <c r="N4" s="23">
        <v>1</v>
      </c>
      <c r="O4" s="13">
        <f aca="true" t="shared" si="1" ref="O4:O9">G4+I4+K4+L4+N4</f>
        <v>8</v>
      </c>
      <c r="P4" s="13">
        <v>8</v>
      </c>
    </row>
    <row r="5" spans="1:16" ht="12.75">
      <c r="A5">
        <v>3</v>
      </c>
      <c r="B5" s="4" t="s">
        <v>10</v>
      </c>
      <c r="C5" s="12">
        <v>764</v>
      </c>
      <c r="D5" s="13">
        <v>751</v>
      </c>
      <c r="E5" s="13">
        <v>711</v>
      </c>
      <c r="F5" s="12">
        <f t="shared" si="0"/>
        <v>2226</v>
      </c>
      <c r="G5" s="13">
        <v>4</v>
      </c>
      <c r="H5" s="18">
        <v>197</v>
      </c>
      <c r="I5" s="25">
        <v>1</v>
      </c>
      <c r="J5" s="26">
        <v>130</v>
      </c>
      <c r="K5" s="23">
        <v>0</v>
      </c>
      <c r="L5" s="13">
        <v>1</v>
      </c>
      <c r="M5" s="12">
        <v>764</v>
      </c>
      <c r="N5" s="23">
        <v>0</v>
      </c>
      <c r="O5" s="13">
        <f t="shared" si="1"/>
        <v>6</v>
      </c>
      <c r="P5" s="13">
        <v>6</v>
      </c>
    </row>
    <row r="6" spans="1:16" ht="12.75">
      <c r="A6">
        <v>8</v>
      </c>
      <c r="B6" s="4" t="s">
        <v>14</v>
      </c>
      <c r="C6" s="12">
        <v>791</v>
      </c>
      <c r="D6" s="13">
        <v>868</v>
      </c>
      <c r="E6" s="13">
        <v>815</v>
      </c>
      <c r="F6" s="12">
        <f t="shared" si="0"/>
        <v>2474</v>
      </c>
      <c r="G6" s="13">
        <v>5</v>
      </c>
      <c r="H6" s="18">
        <v>153</v>
      </c>
      <c r="I6" s="25">
        <v>0</v>
      </c>
      <c r="J6" s="26">
        <v>186</v>
      </c>
      <c r="K6" s="23">
        <v>0</v>
      </c>
      <c r="L6" s="13">
        <v>0</v>
      </c>
      <c r="M6" s="12">
        <v>868</v>
      </c>
      <c r="N6" s="23">
        <v>0</v>
      </c>
      <c r="O6" s="13">
        <f t="shared" si="1"/>
        <v>5</v>
      </c>
      <c r="P6" s="13">
        <v>5</v>
      </c>
    </row>
    <row r="7" spans="1:16" ht="12.75">
      <c r="A7">
        <v>9</v>
      </c>
      <c r="B7" s="4" t="s">
        <v>49</v>
      </c>
      <c r="C7" s="12">
        <v>671</v>
      </c>
      <c r="D7" s="13">
        <v>767</v>
      </c>
      <c r="E7" s="13">
        <v>763</v>
      </c>
      <c r="F7" s="12">
        <f t="shared" si="0"/>
        <v>2201</v>
      </c>
      <c r="G7" s="13">
        <v>3</v>
      </c>
      <c r="H7" s="18">
        <v>148</v>
      </c>
      <c r="I7" s="25">
        <v>0</v>
      </c>
      <c r="J7" s="26">
        <v>143</v>
      </c>
      <c r="K7" s="23">
        <v>0</v>
      </c>
      <c r="L7" s="13">
        <v>0</v>
      </c>
      <c r="M7" s="12">
        <v>763</v>
      </c>
      <c r="N7" s="23">
        <v>0</v>
      </c>
      <c r="O7" s="13">
        <f t="shared" si="1"/>
        <v>3</v>
      </c>
      <c r="P7" s="13">
        <v>3</v>
      </c>
    </row>
    <row r="8" spans="1:16" s="9" customFormat="1" ht="12.75">
      <c r="A8" s="9">
        <v>10</v>
      </c>
      <c r="B8" s="4" t="s">
        <v>9</v>
      </c>
      <c r="C8" s="12">
        <v>651</v>
      </c>
      <c r="D8" s="13">
        <v>709</v>
      </c>
      <c r="E8" s="13">
        <v>777</v>
      </c>
      <c r="F8" s="12">
        <f t="shared" si="0"/>
        <v>2137</v>
      </c>
      <c r="G8" s="13">
        <v>2</v>
      </c>
      <c r="H8" s="18">
        <v>156</v>
      </c>
      <c r="I8" s="25">
        <v>0</v>
      </c>
      <c r="J8" s="26">
        <v>130</v>
      </c>
      <c r="K8" s="23">
        <v>0</v>
      </c>
      <c r="L8" s="13">
        <v>0</v>
      </c>
      <c r="M8" s="12">
        <v>777</v>
      </c>
      <c r="N8" s="23">
        <v>0</v>
      </c>
      <c r="O8" s="13">
        <f t="shared" si="1"/>
        <v>2</v>
      </c>
      <c r="P8" s="13">
        <v>2</v>
      </c>
    </row>
    <row r="9" spans="1:16" ht="12.75">
      <c r="A9" s="2">
        <v>11</v>
      </c>
      <c r="B9" s="3" t="s">
        <v>48</v>
      </c>
      <c r="C9" s="17">
        <v>792</v>
      </c>
      <c r="D9" s="17">
        <v>620</v>
      </c>
      <c r="E9" s="17">
        <v>628</v>
      </c>
      <c r="F9" s="16">
        <f t="shared" si="0"/>
        <v>2040</v>
      </c>
      <c r="G9" s="17">
        <v>1</v>
      </c>
      <c r="H9" s="16">
        <v>162</v>
      </c>
      <c r="I9" s="28">
        <v>0</v>
      </c>
      <c r="J9" s="31">
        <v>117</v>
      </c>
      <c r="K9" s="29">
        <v>0</v>
      </c>
      <c r="L9" s="17">
        <v>0</v>
      </c>
      <c r="M9" s="16">
        <v>792</v>
      </c>
      <c r="N9" s="29">
        <v>0</v>
      </c>
      <c r="O9" s="17">
        <f t="shared" si="1"/>
        <v>1</v>
      </c>
      <c r="P9" s="17">
        <v>1</v>
      </c>
    </row>
    <row r="10" spans="2:16" ht="12.75">
      <c r="B10" s="30"/>
      <c r="C10" s="18"/>
      <c r="D10" s="18"/>
      <c r="E10" s="18"/>
      <c r="F10" s="21"/>
      <c r="G10" s="18"/>
      <c r="H10" s="18"/>
      <c r="J10" s="18"/>
      <c r="K10" s="18"/>
      <c r="L10" s="18"/>
      <c r="N10" s="18"/>
      <c r="O10" s="18"/>
      <c r="P10" s="4"/>
    </row>
    <row r="11" spans="2:15" ht="12.75">
      <c r="B11" s="9"/>
      <c r="D11" s="18"/>
      <c r="E11" s="18"/>
      <c r="F11" s="21"/>
      <c r="G11" s="18"/>
      <c r="H11" s="18"/>
      <c r="K11" s="18"/>
      <c r="N11" s="18"/>
      <c r="O11" s="18"/>
    </row>
    <row r="12" spans="2:15" ht="12.75">
      <c r="B12" s="9"/>
      <c r="D12" s="18"/>
      <c r="E12" s="18"/>
      <c r="F12" s="21"/>
      <c r="G12" s="18"/>
      <c r="H12" s="18"/>
      <c r="K12" s="18"/>
      <c r="N12" s="18"/>
      <c r="O12" s="18"/>
    </row>
    <row r="13" ht="12.75">
      <c r="B13" s="11" t="s">
        <v>23</v>
      </c>
    </row>
    <row r="15" spans="1:16" ht="25.5">
      <c r="A15" s="1" t="s">
        <v>0</v>
      </c>
      <c r="B15" s="3" t="s">
        <v>16</v>
      </c>
      <c r="C15" s="16" t="s">
        <v>2</v>
      </c>
      <c r="D15" s="17" t="s">
        <v>5</v>
      </c>
      <c r="E15" s="19" t="s">
        <v>6</v>
      </c>
      <c r="F15" s="20" t="s">
        <v>4</v>
      </c>
      <c r="G15" s="17" t="s">
        <v>17</v>
      </c>
      <c r="H15" s="73" t="s">
        <v>18</v>
      </c>
      <c r="I15" s="71"/>
      <c r="J15" s="73" t="s">
        <v>19</v>
      </c>
      <c r="K15" s="71"/>
      <c r="L15" s="19" t="s">
        <v>20</v>
      </c>
      <c r="M15" s="70" t="s">
        <v>21</v>
      </c>
      <c r="N15" s="71"/>
      <c r="O15" s="22" t="s">
        <v>7</v>
      </c>
      <c r="P15" s="3" t="s">
        <v>50</v>
      </c>
    </row>
    <row r="16" spans="1:16" ht="12.75">
      <c r="A16">
        <v>2</v>
      </c>
      <c r="B16" s="4" t="s">
        <v>8</v>
      </c>
      <c r="C16" s="12">
        <v>726</v>
      </c>
      <c r="D16" s="13">
        <v>829</v>
      </c>
      <c r="E16" s="13">
        <v>852</v>
      </c>
      <c r="F16" s="12">
        <f aca="true" t="shared" si="2" ref="F16:F21">SUM(C16:E16)</f>
        <v>2407</v>
      </c>
      <c r="G16" s="13">
        <v>4</v>
      </c>
      <c r="H16" s="18">
        <v>176</v>
      </c>
      <c r="I16" s="25">
        <v>0</v>
      </c>
      <c r="J16" s="26">
        <v>180</v>
      </c>
      <c r="K16" s="23">
        <v>0</v>
      </c>
      <c r="L16" s="13">
        <v>0</v>
      </c>
      <c r="M16" s="12">
        <v>852</v>
      </c>
      <c r="N16" s="23">
        <v>0</v>
      </c>
      <c r="O16" s="27">
        <f aca="true" t="shared" si="3" ref="O16:O21">G16+I16+K16+L16+N16</f>
        <v>4</v>
      </c>
      <c r="P16" s="13">
        <f>O4+O16</f>
        <v>12</v>
      </c>
    </row>
    <row r="17" spans="1:16" ht="12.75">
      <c r="A17">
        <v>3</v>
      </c>
      <c r="B17" s="4" t="s">
        <v>10</v>
      </c>
      <c r="C17" s="12">
        <v>822</v>
      </c>
      <c r="D17" s="13">
        <v>821</v>
      </c>
      <c r="E17" s="13">
        <v>792</v>
      </c>
      <c r="F17" s="12">
        <f t="shared" si="2"/>
        <v>2435</v>
      </c>
      <c r="G17" s="13">
        <v>5</v>
      </c>
      <c r="H17" s="18">
        <v>170</v>
      </c>
      <c r="I17" s="25">
        <v>0</v>
      </c>
      <c r="J17" s="26">
        <v>183</v>
      </c>
      <c r="K17" s="23">
        <v>1</v>
      </c>
      <c r="L17" s="13">
        <v>0</v>
      </c>
      <c r="M17" s="12">
        <v>822</v>
      </c>
      <c r="N17" s="23">
        <v>0</v>
      </c>
      <c r="O17" s="27">
        <f t="shared" si="3"/>
        <v>6</v>
      </c>
      <c r="P17" s="13">
        <f>P5+O17</f>
        <v>12</v>
      </c>
    </row>
    <row r="18" spans="1:16" s="9" customFormat="1" ht="12.75">
      <c r="A18" s="9">
        <v>10</v>
      </c>
      <c r="B18" s="4" t="s">
        <v>9</v>
      </c>
      <c r="C18" s="12">
        <v>776</v>
      </c>
      <c r="D18" s="13">
        <v>864</v>
      </c>
      <c r="E18" s="13">
        <v>885</v>
      </c>
      <c r="F18" s="12">
        <f>SUM(C18:E18)</f>
        <v>2525</v>
      </c>
      <c r="G18" s="13">
        <v>6</v>
      </c>
      <c r="H18" s="18">
        <v>190</v>
      </c>
      <c r="I18" s="25">
        <v>0</v>
      </c>
      <c r="J18" s="26">
        <v>181</v>
      </c>
      <c r="K18" s="23">
        <v>0</v>
      </c>
      <c r="L18" s="13">
        <v>0</v>
      </c>
      <c r="M18" s="12">
        <v>885</v>
      </c>
      <c r="N18" s="23">
        <v>1</v>
      </c>
      <c r="O18" s="27">
        <f t="shared" si="3"/>
        <v>7</v>
      </c>
      <c r="P18" s="13">
        <f>P8+O18</f>
        <v>9</v>
      </c>
    </row>
    <row r="19" spans="1:16" ht="12.75">
      <c r="A19">
        <v>8</v>
      </c>
      <c r="B19" s="4" t="s">
        <v>14</v>
      </c>
      <c r="C19" s="12">
        <v>773</v>
      </c>
      <c r="D19" s="13">
        <v>716</v>
      </c>
      <c r="E19" s="13">
        <v>784</v>
      </c>
      <c r="F19" s="12">
        <f t="shared" si="2"/>
        <v>2273</v>
      </c>
      <c r="G19" s="13">
        <v>2</v>
      </c>
      <c r="H19" s="18">
        <v>151</v>
      </c>
      <c r="I19" s="25">
        <v>0</v>
      </c>
      <c r="J19" s="26">
        <v>173</v>
      </c>
      <c r="K19" s="23">
        <v>0</v>
      </c>
      <c r="L19" s="13">
        <v>1</v>
      </c>
      <c r="M19" s="12">
        <v>784</v>
      </c>
      <c r="N19" s="23">
        <v>0</v>
      </c>
      <c r="O19" s="27">
        <f t="shared" si="3"/>
        <v>3</v>
      </c>
      <c r="P19" s="13">
        <f>P6+O19</f>
        <v>8</v>
      </c>
    </row>
    <row r="20" spans="1:16" ht="12.75">
      <c r="A20">
        <v>9</v>
      </c>
      <c r="B20" s="4" t="s">
        <v>49</v>
      </c>
      <c r="C20" s="12">
        <v>679</v>
      </c>
      <c r="D20" s="13">
        <v>884</v>
      </c>
      <c r="E20" s="13">
        <v>731</v>
      </c>
      <c r="F20" s="12">
        <f t="shared" si="2"/>
        <v>2294</v>
      </c>
      <c r="G20" s="13">
        <v>3</v>
      </c>
      <c r="H20" s="18">
        <v>202</v>
      </c>
      <c r="I20" s="25">
        <v>1</v>
      </c>
      <c r="J20" s="26">
        <v>0</v>
      </c>
      <c r="K20" s="23">
        <v>0</v>
      </c>
      <c r="L20" s="13">
        <v>0</v>
      </c>
      <c r="M20" s="12">
        <v>884</v>
      </c>
      <c r="N20" s="23">
        <v>0</v>
      </c>
      <c r="O20" s="27">
        <f t="shared" si="3"/>
        <v>4</v>
      </c>
      <c r="P20" s="13">
        <f>P7+O20</f>
        <v>7</v>
      </c>
    </row>
    <row r="21" spans="1:16" ht="12.75">
      <c r="A21" s="2">
        <v>11</v>
      </c>
      <c r="B21" s="3" t="s">
        <v>48</v>
      </c>
      <c r="C21" s="17">
        <v>765</v>
      </c>
      <c r="D21" s="17">
        <v>706</v>
      </c>
      <c r="E21" s="17">
        <v>671</v>
      </c>
      <c r="F21" s="16">
        <f t="shared" si="2"/>
        <v>2142</v>
      </c>
      <c r="G21" s="17">
        <v>1</v>
      </c>
      <c r="H21" s="16">
        <v>161</v>
      </c>
      <c r="I21" s="28">
        <v>0</v>
      </c>
      <c r="J21" s="31">
        <v>135</v>
      </c>
      <c r="K21" s="29">
        <v>0</v>
      </c>
      <c r="L21" s="17">
        <v>0</v>
      </c>
      <c r="M21" s="16">
        <v>765</v>
      </c>
      <c r="N21" s="29">
        <v>0</v>
      </c>
      <c r="O21" s="32">
        <f t="shared" si="3"/>
        <v>1</v>
      </c>
      <c r="P21" s="17">
        <f>P9+O21</f>
        <v>2</v>
      </c>
    </row>
    <row r="22" spans="2:16" ht="12.75">
      <c r="B22" s="4"/>
      <c r="D22" s="13"/>
      <c r="E22" s="13"/>
      <c r="F22" s="21"/>
      <c r="G22" s="13"/>
      <c r="H22" s="18"/>
      <c r="J22" s="27"/>
      <c r="K22" s="24"/>
      <c r="L22" s="13"/>
      <c r="N22" s="24"/>
      <c r="O22" s="33"/>
      <c r="P22" s="4"/>
    </row>
    <row r="26" ht="12.75">
      <c r="B26" s="11" t="s">
        <v>30</v>
      </c>
    </row>
    <row r="28" spans="1:17" ht="25.5">
      <c r="A28" s="1" t="s">
        <v>0</v>
      </c>
      <c r="B28" s="3" t="s">
        <v>16</v>
      </c>
      <c r="C28" s="16" t="s">
        <v>2</v>
      </c>
      <c r="D28" s="17" t="s">
        <v>5</v>
      </c>
      <c r="E28" s="19" t="s">
        <v>6</v>
      </c>
      <c r="F28" s="20" t="s">
        <v>4</v>
      </c>
      <c r="G28" s="17" t="s">
        <v>17</v>
      </c>
      <c r="H28" s="73" t="s">
        <v>18</v>
      </c>
      <c r="I28" s="71"/>
      <c r="J28" s="73" t="s">
        <v>19</v>
      </c>
      <c r="K28" s="71"/>
      <c r="L28" s="19" t="s">
        <v>20</v>
      </c>
      <c r="M28" s="70" t="s">
        <v>21</v>
      </c>
      <c r="N28" s="71"/>
      <c r="O28" s="22" t="s">
        <v>7</v>
      </c>
      <c r="P28" s="3" t="s">
        <v>50</v>
      </c>
      <c r="Q28" s="5" t="s">
        <v>207</v>
      </c>
    </row>
    <row r="29" spans="1:17" ht="12.75">
      <c r="A29">
        <v>2</v>
      </c>
      <c r="B29" s="4" t="s">
        <v>8</v>
      </c>
      <c r="C29" s="12">
        <v>921</v>
      </c>
      <c r="D29" s="13">
        <v>854</v>
      </c>
      <c r="E29" s="13">
        <v>770</v>
      </c>
      <c r="F29" s="12">
        <f aca="true" t="shared" si="4" ref="F29:F34">SUM(C29:E29)</f>
        <v>2545</v>
      </c>
      <c r="G29" s="13">
        <v>5</v>
      </c>
      <c r="H29" s="18">
        <v>240</v>
      </c>
      <c r="I29" s="25">
        <v>1</v>
      </c>
      <c r="J29" s="26">
        <v>139</v>
      </c>
      <c r="K29" s="23">
        <v>0</v>
      </c>
      <c r="L29" s="13">
        <v>1</v>
      </c>
      <c r="M29" s="12">
        <v>921</v>
      </c>
      <c r="N29" s="23">
        <v>1</v>
      </c>
      <c r="O29" s="27">
        <f aca="true" t="shared" si="5" ref="O29:O34">G29+I29+K29+L29+N29</f>
        <v>8</v>
      </c>
      <c r="P29" s="13">
        <f aca="true" t="shared" si="6" ref="P29:P34">P16+O29</f>
        <v>20</v>
      </c>
      <c r="Q29" s="4">
        <f>F4+F16+F29</f>
        <v>7445</v>
      </c>
    </row>
    <row r="30" spans="1:17" ht="12.75">
      <c r="A30">
        <v>3</v>
      </c>
      <c r="B30" s="4" t="s">
        <v>10</v>
      </c>
      <c r="C30" s="12">
        <v>722</v>
      </c>
      <c r="D30" s="13">
        <v>688</v>
      </c>
      <c r="E30" s="13">
        <v>814</v>
      </c>
      <c r="F30" s="12">
        <f t="shared" si="4"/>
        <v>2224</v>
      </c>
      <c r="G30" s="13">
        <v>2</v>
      </c>
      <c r="H30" s="18">
        <v>155</v>
      </c>
      <c r="I30" s="25">
        <v>0</v>
      </c>
      <c r="J30" s="26">
        <v>183</v>
      </c>
      <c r="K30" s="23">
        <v>1</v>
      </c>
      <c r="L30" s="13">
        <v>0</v>
      </c>
      <c r="M30" s="12">
        <v>814</v>
      </c>
      <c r="N30" s="23">
        <v>0</v>
      </c>
      <c r="O30" s="27">
        <f t="shared" si="5"/>
        <v>3</v>
      </c>
      <c r="P30" s="13">
        <f t="shared" si="6"/>
        <v>15</v>
      </c>
      <c r="Q30" s="4">
        <f>F5+F17+F30</f>
        <v>6885</v>
      </c>
    </row>
    <row r="31" spans="1:17" s="9" customFormat="1" ht="12.75">
      <c r="A31" s="9">
        <v>10</v>
      </c>
      <c r="B31" s="4" t="s">
        <v>9</v>
      </c>
      <c r="C31" s="12">
        <v>803</v>
      </c>
      <c r="D31" s="13">
        <v>878</v>
      </c>
      <c r="E31" s="13">
        <v>877</v>
      </c>
      <c r="F31" s="12">
        <f>SUM(C31:E31)</f>
        <v>2558</v>
      </c>
      <c r="G31" s="13">
        <v>6</v>
      </c>
      <c r="H31" s="18">
        <v>207</v>
      </c>
      <c r="I31" s="25">
        <v>0</v>
      </c>
      <c r="J31" s="26">
        <v>174</v>
      </c>
      <c r="K31" s="23">
        <v>0</v>
      </c>
      <c r="L31" s="13">
        <v>0</v>
      </c>
      <c r="M31" s="12">
        <v>878</v>
      </c>
      <c r="N31" s="23">
        <v>0</v>
      </c>
      <c r="O31" s="27">
        <f>G31+I31+K31+L31+N31</f>
        <v>6</v>
      </c>
      <c r="P31" s="13">
        <f t="shared" si="6"/>
        <v>15</v>
      </c>
      <c r="Q31" s="4">
        <f>F8+F18+F31</f>
        <v>7220</v>
      </c>
    </row>
    <row r="32" spans="1:17" ht="12.75">
      <c r="A32">
        <v>8</v>
      </c>
      <c r="B32" s="4" t="s">
        <v>14</v>
      </c>
      <c r="C32" s="12">
        <v>762</v>
      </c>
      <c r="D32" s="13">
        <v>834</v>
      </c>
      <c r="E32" s="13">
        <v>793</v>
      </c>
      <c r="F32" s="12">
        <f t="shared" si="4"/>
        <v>2389</v>
      </c>
      <c r="G32" s="13">
        <v>4</v>
      </c>
      <c r="H32" s="18">
        <v>179</v>
      </c>
      <c r="I32" s="25">
        <v>0</v>
      </c>
      <c r="J32" s="26">
        <v>152</v>
      </c>
      <c r="K32" s="23">
        <v>0</v>
      </c>
      <c r="L32" s="13">
        <v>0</v>
      </c>
      <c r="M32" s="12">
        <v>834</v>
      </c>
      <c r="N32" s="23">
        <v>0</v>
      </c>
      <c r="O32" s="27">
        <f t="shared" si="5"/>
        <v>4</v>
      </c>
      <c r="P32" s="13">
        <f t="shared" si="6"/>
        <v>12</v>
      </c>
      <c r="Q32" s="4">
        <f>F6+F19+F32</f>
        <v>7136</v>
      </c>
    </row>
    <row r="33" spans="1:17" ht="12.75">
      <c r="A33">
        <v>9</v>
      </c>
      <c r="B33" s="4" t="s">
        <v>49</v>
      </c>
      <c r="C33" s="12">
        <v>732</v>
      </c>
      <c r="D33" s="13">
        <v>770</v>
      </c>
      <c r="E33" s="13">
        <v>688</v>
      </c>
      <c r="F33" s="12">
        <f t="shared" si="4"/>
        <v>2190</v>
      </c>
      <c r="G33" s="13">
        <v>1</v>
      </c>
      <c r="H33" s="18">
        <v>176</v>
      </c>
      <c r="I33" s="25">
        <v>0</v>
      </c>
      <c r="J33" s="26">
        <v>0</v>
      </c>
      <c r="K33" s="23">
        <v>0</v>
      </c>
      <c r="L33" s="13">
        <v>0</v>
      </c>
      <c r="M33" s="12">
        <v>770</v>
      </c>
      <c r="N33" s="23">
        <v>0</v>
      </c>
      <c r="O33" s="27">
        <f t="shared" si="5"/>
        <v>1</v>
      </c>
      <c r="P33" s="13">
        <f t="shared" si="6"/>
        <v>8</v>
      </c>
      <c r="Q33" s="4">
        <f>F7+F20+F33</f>
        <v>6685</v>
      </c>
    </row>
    <row r="34" spans="1:17" ht="12.75">
      <c r="A34" s="2">
        <v>11</v>
      </c>
      <c r="B34" s="3" t="s">
        <v>48</v>
      </c>
      <c r="C34" s="17">
        <v>779</v>
      </c>
      <c r="D34" s="17">
        <v>820</v>
      </c>
      <c r="E34" s="17">
        <v>712</v>
      </c>
      <c r="F34" s="16">
        <f t="shared" si="4"/>
        <v>2311</v>
      </c>
      <c r="G34" s="17">
        <v>3</v>
      </c>
      <c r="H34" s="16">
        <v>185</v>
      </c>
      <c r="I34" s="28">
        <v>0</v>
      </c>
      <c r="J34" s="31">
        <v>141</v>
      </c>
      <c r="K34" s="29">
        <v>0</v>
      </c>
      <c r="L34" s="17">
        <v>0</v>
      </c>
      <c r="M34" s="16">
        <v>820</v>
      </c>
      <c r="N34" s="29">
        <v>0</v>
      </c>
      <c r="O34" s="32">
        <f t="shared" si="5"/>
        <v>3</v>
      </c>
      <c r="P34" s="17">
        <f t="shared" si="6"/>
        <v>5</v>
      </c>
      <c r="Q34" s="3">
        <f>F9+F21+F34</f>
        <v>6493</v>
      </c>
    </row>
    <row r="35" spans="2:16" ht="12.75">
      <c r="B35" s="4"/>
      <c r="D35" s="13"/>
      <c r="E35" s="13"/>
      <c r="F35" s="21"/>
      <c r="G35" s="13"/>
      <c r="H35" s="18"/>
      <c r="J35" s="27"/>
      <c r="K35" s="24"/>
      <c r="L35" s="13"/>
      <c r="N35" s="24"/>
      <c r="O35" s="33"/>
      <c r="P35" s="4"/>
    </row>
  </sheetData>
  <mergeCells count="9">
    <mergeCell ref="M3:N3"/>
    <mergeCell ref="M15:N15"/>
    <mergeCell ref="M28:N28"/>
    <mergeCell ref="H3:I3"/>
    <mergeCell ref="H15:I15"/>
    <mergeCell ref="H28:I28"/>
    <mergeCell ref="J3:K3"/>
    <mergeCell ref="J15:K15"/>
    <mergeCell ref="J28:K28"/>
  </mergeCells>
  <printOptions/>
  <pageMargins left="0.75" right="0.75" top="1" bottom="1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pane ySplit="1" topLeftCell="BM2" activePane="bottomLeft" state="frozen"/>
      <selection pane="topLeft" activeCell="A1" sqref="A1"/>
      <selection pane="bottomLeft" activeCell="M22" sqref="M22"/>
    </sheetView>
  </sheetViews>
  <sheetFormatPr defaultColWidth="11.421875" defaultRowHeight="12.75"/>
  <cols>
    <col min="1" max="1" width="5.28125" style="12" bestFit="1" customWidth="1"/>
    <col min="2" max="2" width="20.421875" style="0" customWidth="1"/>
    <col min="3" max="3" width="18.140625" style="0" bestFit="1" customWidth="1"/>
    <col min="4" max="4" width="4.28125" style="0" bestFit="1" customWidth="1"/>
    <col min="5" max="13" width="6.7109375" style="12" bestFit="1" customWidth="1"/>
    <col min="14" max="16" width="6.7109375" style="12" customWidth="1"/>
    <col min="17" max="17" width="8.8515625" style="12" bestFit="1" customWidth="1"/>
    <col min="18" max="18" width="6.140625" style="12" bestFit="1" customWidth="1"/>
    <col min="19" max="19" width="9.140625" style="15" customWidth="1"/>
  </cols>
  <sheetData>
    <row r="1" spans="1:19" s="12" customFormat="1" ht="13.5" thickBot="1">
      <c r="A1" s="42" t="s">
        <v>31</v>
      </c>
      <c r="B1" s="43" t="s">
        <v>32</v>
      </c>
      <c r="C1" s="43" t="s">
        <v>16</v>
      </c>
      <c r="D1" s="43" t="s">
        <v>33</v>
      </c>
      <c r="E1" s="43" t="s">
        <v>34</v>
      </c>
      <c r="F1" s="43" t="s">
        <v>35</v>
      </c>
      <c r="G1" s="43" t="s">
        <v>36</v>
      </c>
      <c r="H1" s="43" t="s">
        <v>37</v>
      </c>
      <c r="I1" s="43" t="s">
        <v>38</v>
      </c>
      <c r="J1" s="43" t="s">
        <v>39</v>
      </c>
      <c r="K1" s="43" t="s">
        <v>40</v>
      </c>
      <c r="L1" s="43" t="s">
        <v>41</v>
      </c>
      <c r="M1" s="43" t="s">
        <v>42</v>
      </c>
      <c r="N1" s="43" t="s">
        <v>192</v>
      </c>
      <c r="O1" s="43" t="s">
        <v>193</v>
      </c>
      <c r="P1" s="43" t="s">
        <v>194</v>
      </c>
      <c r="Q1" s="43" t="s">
        <v>43</v>
      </c>
      <c r="R1" s="43" t="s">
        <v>44</v>
      </c>
      <c r="S1" s="44" t="s">
        <v>46</v>
      </c>
    </row>
    <row r="2" spans="1:19" ht="13.5" thickBot="1">
      <c r="A2" s="41">
        <v>1</v>
      </c>
      <c r="B2" s="40" t="s">
        <v>92</v>
      </c>
      <c r="C2" s="12" t="s">
        <v>45</v>
      </c>
      <c r="D2" s="13" t="s">
        <v>47</v>
      </c>
      <c r="E2" s="12">
        <v>141</v>
      </c>
      <c r="F2" s="13">
        <v>168</v>
      </c>
      <c r="G2" s="12">
        <v>172</v>
      </c>
      <c r="H2" s="13">
        <v>144</v>
      </c>
      <c r="I2" s="12">
        <v>158</v>
      </c>
      <c r="J2" s="13">
        <v>168</v>
      </c>
      <c r="L2" s="13"/>
      <c r="M2" s="13"/>
      <c r="N2" s="13"/>
      <c r="O2" s="13"/>
      <c r="P2" s="13"/>
      <c r="Q2" s="13">
        <f>SUM(E2:P2)</f>
        <v>951</v>
      </c>
      <c r="R2" s="12">
        <f>COUNT(E2:P2)</f>
        <v>6</v>
      </c>
      <c r="S2" s="14">
        <f>Q2/R2</f>
        <v>158.5</v>
      </c>
    </row>
    <row r="3" spans="1:19" ht="13.5" customHeight="1">
      <c r="A3" s="41">
        <v>2</v>
      </c>
      <c r="B3" s="41" t="s">
        <v>75</v>
      </c>
      <c r="C3" s="41" t="s">
        <v>8</v>
      </c>
      <c r="D3" s="45"/>
      <c r="E3" s="45">
        <v>127</v>
      </c>
      <c r="F3" s="45">
        <v>165</v>
      </c>
      <c r="G3" s="46">
        <v>213</v>
      </c>
      <c r="H3" s="45">
        <v>136</v>
      </c>
      <c r="I3" s="45">
        <v>180</v>
      </c>
      <c r="J3" s="45">
        <v>174</v>
      </c>
      <c r="K3" s="45">
        <v>119</v>
      </c>
      <c r="L3" s="45">
        <v>134</v>
      </c>
      <c r="M3" s="46">
        <v>141</v>
      </c>
      <c r="N3" s="46">
        <v>160</v>
      </c>
      <c r="O3" s="46">
        <v>138</v>
      </c>
      <c r="P3" s="46">
        <v>142</v>
      </c>
      <c r="Q3" s="45">
        <f>SUM(E3:P3)</f>
        <v>1829</v>
      </c>
      <c r="R3" s="46">
        <f>COUNT(E3:P3)</f>
        <v>12</v>
      </c>
      <c r="S3" s="50">
        <f>SUM(Q3/R3)</f>
        <v>152.41666666666666</v>
      </c>
    </row>
    <row r="4" spans="1:19" ht="12.75">
      <c r="A4" s="41">
        <v>3</v>
      </c>
      <c r="B4" s="13" t="s">
        <v>154</v>
      </c>
      <c r="C4" s="12" t="s">
        <v>10</v>
      </c>
      <c r="D4" s="13"/>
      <c r="F4" s="13"/>
      <c r="H4" s="13">
        <v>167</v>
      </c>
      <c r="I4" s="12">
        <v>170</v>
      </c>
      <c r="J4" s="13">
        <v>183</v>
      </c>
      <c r="L4" s="13"/>
      <c r="M4" s="13"/>
      <c r="N4" s="13">
        <v>86</v>
      </c>
      <c r="O4" s="13">
        <v>168</v>
      </c>
      <c r="P4" s="13">
        <v>120</v>
      </c>
      <c r="Q4" s="13">
        <f>SUM(E4:P4)</f>
        <v>894</v>
      </c>
      <c r="R4" s="12">
        <f>COUNT(E4:P4)</f>
        <v>6</v>
      </c>
      <c r="S4" s="14">
        <f>SUM(Q4/R4)</f>
        <v>149</v>
      </c>
    </row>
    <row r="5" spans="1:19" ht="12.75">
      <c r="A5" s="41">
        <v>4</v>
      </c>
      <c r="B5" s="13" t="s">
        <v>143</v>
      </c>
      <c r="C5" s="12" t="s">
        <v>14</v>
      </c>
      <c r="D5" s="13"/>
      <c r="E5" s="12">
        <v>145</v>
      </c>
      <c r="F5" s="13">
        <v>157</v>
      </c>
      <c r="G5" s="12">
        <v>143</v>
      </c>
      <c r="H5" s="13"/>
      <c r="J5" s="13"/>
      <c r="L5" s="13"/>
      <c r="M5" s="13"/>
      <c r="N5" s="13"/>
      <c r="O5" s="13"/>
      <c r="P5" s="13"/>
      <c r="Q5" s="13">
        <f>SUM(E5:P5)</f>
        <v>445</v>
      </c>
      <c r="R5" s="12">
        <f>COUNT(E5:P5)</f>
        <v>3</v>
      </c>
      <c r="S5" s="14">
        <f>Q5/R5</f>
        <v>148.33333333333334</v>
      </c>
    </row>
    <row r="6" spans="1:19" ht="12.75">
      <c r="A6" s="41">
        <v>5</v>
      </c>
      <c r="B6" s="13" t="s">
        <v>66</v>
      </c>
      <c r="C6" s="12" t="s">
        <v>45</v>
      </c>
      <c r="D6" s="13"/>
      <c r="E6" s="12">
        <v>140</v>
      </c>
      <c r="F6" s="13">
        <v>123</v>
      </c>
      <c r="G6" s="12">
        <v>127</v>
      </c>
      <c r="H6" s="13">
        <v>131</v>
      </c>
      <c r="I6" s="12">
        <v>181</v>
      </c>
      <c r="J6" s="13">
        <v>143</v>
      </c>
      <c r="K6" s="12">
        <v>174</v>
      </c>
      <c r="L6" s="13">
        <v>134</v>
      </c>
      <c r="M6" s="13">
        <v>150</v>
      </c>
      <c r="N6" s="13">
        <v>170</v>
      </c>
      <c r="O6" s="13">
        <v>145</v>
      </c>
      <c r="P6" s="13">
        <v>157</v>
      </c>
      <c r="Q6" s="13">
        <f>SUM(E6:P6)</f>
        <v>1775</v>
      </c>
      <c r="R6" s="12">
        <f>COUNT(E6:P6)</f>
        <v>12</v>
      </c>
      <c r="S6" s="14">
        <f>Q6/R6</f>
        <v>147.91666666666666</v>
      </c>
    </row>
    <row r="7" spans="1:19" ht="12.75">
      <c r="A7" s="41">
        <v>6</v>
      </c>
      <c r="B7" s="13" t="s">
        <v>113</v>
      </c>
      <c r="C7" s="12" t="s">
        <v>53</v>
      </c>
      <c r="D7" s="13"/>
      <c r="E7" s="12">
        <v>154</v>
      </c>
      <c r="F7" s="13">
        <v>157</v>
      </c>
      <c r="G7" s="12">
        <v>165</v>
      </c>
      <c r="H7" s="13">
        <v>165</v>
      </c>
      <c r="I7" s="12">
        <v>134</v>
      </c>
      <c r="J7" s="13">
        <v>111</v>
      </c>
      <c r="L7" s="13"/>
      <c r="M7" s="13"/>
      <c r="N7" s="13"/>
      <c r="O7" s="13"/>
      <c r="P7" s="13"/>
      <c r="Q7" s="13">
        <f>SUM(E7:P7)</f>
        <v>886</v>
      </c>
      <c r="R7" s="12">
        <f>COUNT(E7:P7)</f>
        <v>6</v>
      </c>
      <c r="S7" s="14">
        <f>Q7/R7</f>
        <v>147.66666666666666</v>
      </c>
    </row>
    <row r="8" spans="1:19" ht="12.75">
      <c r="A8" s="41">
        <v>7</v>
      </c>
      <c r="B8" s="13" t="s">
        <v>84</v>
      </c>
      <c r="C8" s="12" t="s">
        <v>14</v>
      </c>
      <c r="D8" s="13"/>
      <c r="E8" s="12">
        <v>144</v>
      </c>
      <c r="F8" s="13">
        <v>186</v>
      </c>
      <c r="G8" s="12">
        <v>169</v>
      </c>
      <c r="H8" s="13">
        <v>173</v>
      </c>
      <c r="I8" s="12">
        <v>126</v>
      </c>
      <c r="J8" s="13">
        <v>127</v>
      </c>
      <c r="K8" s="12">
        <v>143</v>
      </c>
      <c r="L8" s="13">
        <v>117</v>
      </c>
      <c r="M8" s="13">
        <v>125</v>
      </c>
      <c r="N8" s="13">
        <v>131</v>
      </c>
      <c r="O8" s="13">
        <v>151</v>
      </c>
      <c r="P8" s="13">
        <v>120</v>
      </c>
      <c r="Q8" s="13">
        <f>SUM(E8:P8)</f>
        <v>1712</v>
      </c>
      <c r="R8" s="12">
        <f>COUNT(E8:P8)</f>
        <v>12</v>
      </c>
      <c r="S8" s="14">
        <f>SUM(Q8/R8)</f>
        <v>142.66666666666666</v>
      </c>
    </row>
    <row r="9" spans="1:19" ht="12.75">
      <c r="A9" s="41">
        <v>8</v>
      </c>
      <c r="B9" s="13" t="s">
        <v>179</v>
      </c>
      <c r="C9" s="12" t="s">
        <v>12</v>
      </c>
      <c r="D9" s="13"/>
      <c r="F9" s="13"/>
      <c r="H9" s="13"/>
      <c r="I9" s="12">
        <v>147</v>
      </c>
      <c r="J9" s="13">
        <v>140</v>
      </c>
      <c r="L9" s="13"/>
      <c r="M9" s="13"/>
      <c r="N9" s="13">
        <v>152</v>
      </c>
      <c r="O9" s="13">
        <v>153</v>
      </c>
      <c r="P9" s="13">
        <v>114</v>
      </c>
      <c r="Q9" s="13">
        <f>SUM(E9:P9)</f>
        <v>706</v>
      </c>
      <c r="R9" s="12">
        <f>COUNT(E9:P9)</f>
        <v>5</v>
      </c>
      <c r="S9" s="14">
        <f>SUM(Q9/R9)</f>
        <v>141.2</v>
      </c>
    </row>
    <row r="10" spans="1:19" ht="12.75">
      <c r="A10" s="41">
        <v>9</v>
      </c>
      <c r="B10" s="40" t="s">
        <v>174</v>
      </c>
      <c r="C10" s="12" t="s">
        <v>124</v>
      </c>
      <c r="D10" s="13"/>
      <c r="F10" s="13"/>
      <c r="H10" s="13">
        <v>135</v>
      </c>
      <c r="I10" s="12">
        <v>109</v>
      </c>
      <c r="J10" s="13"/>
      <c r="L10" s="13"/>
      <c r="M10" s="13"/>
      <c r="N10" s="13">
        <v>126</v>
      </c>
      <c r="O10" s="13">
        <v>187</v>
      </c>
      <c r="P10" s="13"/>
      <c r="Q10" s="13">
        <f>SUM(E10:P10)</f>
        <v>557</v>
      </c>
      <c r="R10" s="12">
        <f>COUNT(E10:P10)</f>
        <v>4</v>
      </c>
      <c r="S10" s="14">
        <f>SUM(Q10/R10)</f>
        <v>139.25</v>
      </c>
    </row>
    <row r="11" spans="1:19" ht="12.75">
      <c r="A11" s="41">
        <v>10</v>
      </c>
      <c r="B11" s="13" t="s">
        <v>153</v>
      </c>
      <c r="C11" s="12" t="s">
        <v>10</v>
      </c>
      <c r="D11" s="13"/>
      <c r="F11" s="13"/>
      <c r="H11" s="13">
        <v>151</v>
      </c>
      <c r="I11" s="12">
        <v>136</v>
      </c>
      <c r="J11" s="13"/>
      <c r="L11" s="13"/>
      <c r="M11" s="13"/>
      <c r="N11" s="13">
        <v>143</v>
      </c>
      <c r="O11" s="13">
        <v>128</v>
      </c>
      <c r="P11" s="13">
        <v>118</v>
      </c>
      <c r="Q11" s="13">
        <f>SUM(E11:P11)</f>
        <v>676</v>
      </c>
      <c r="R11" s="12">
        <f>COUNT(E11:P11)</f>
        <v>5</v>
      </c>
      <c r="S11" s="14">
        <f>SUM(Q11/R11)</f>
        <v>135.2</v>
      </c>
    </row>
    <row r="12" spans="1:19" ht="12.75">
      <c r="A12" s="41">
        <v>11</v>
      </c>
      <c r="B12" s="13" t="s">
        <v>191</v>
      </c>
      <c r="C12" s="12" t="s">
        <v>8</v>
      </c>
      <c r="D12" s="13"/>
      <c r="F12" s="13"/>
      <c r="H12" s="13"/>
      <c r="J12" s="13"/>
      <c r="K12" s="12">
        <v>139</v>
      </c>
      <c r="L12" s="13">
        <v>139</v>
      </c>
      <c r="M12" s="13">
        <v>122</v>
      </c>
      <c r="N12" s="13">
        <v>155</v>
      </c>
      <c r="O12" s="13">
        <v>119</v>
      </c>
      <c r="P12" s="13"/>
      <c r="Q12" s="13">
        <f>SUM(E12:P12)</f>
        <v>674</v>
      </c>
      <c r="R12" s="12">
        <f>COUNT(E12:P12)</f>
        <v>5</v>
      </c>
      <c r="S12" s="14">
        <f>SUM(Q12/R12)</f>
        <v>134.8</v>
      </c>
    </row>
    <row r="13" spans="1:19" ht="12.75">
      <c r="A13" s="41">
        <v>12</v>
      </c>
      <c r="B13" s="13" t="s">
        <v>80</v>
      </c>
      <c r="C13" s="12" t="s">
        <v>14</v>
      </c>
      <c r="D13" s="13"/>
      <c r="E13" s="12">
        <v>140</v>
      </c>
      <c r="F13" s="13">
        <v>135</v>
      </c>
      <c r="G13" s="12">
        <v>119</v>
      </c>
      <c r="H13" s="13">
        <v>95</v>
      </c>
      <c r="J13" s="13">
        <v>115</v>
      </c>
      <c r="K13" s="12">
        <v>147</v>
      </c>
      <c r="L13" s="13">
        <v>145</v>
      </c>
      <c r="M13" s="13">
        <v>152</v>
      </c>
      <c r="N13" s="13">
        <v>151</v>
      </c>
      <c r="O13" s="13">
        <v>134</v>
      </c>
      <c r="P13" s="13">
        <v>130</v>
      </c>
      <c r="Q13" s="13">
        <f>SUM(E13:P13)</f>
        <v>1463</v>
      </c>
      <c r="R13" s="12">
        <f>COUNT(E13:P13)</f>
        <v>11</v>
      </c>
      <c r="S13" s="14">
        <f>SUM(Q13/R13)</f>
        <v>133</v>
      </c>
    </row>
    <row r="14" spans="1:19" ht="12.75">
      <c r="A14" s="41">
        <v>13</v>
      </c>
      <c r="B14" s="13" t="s">
        <v>148</v>
      </c>
      <c r="C14" s="12" t="s">
        <v>8</v>
      </c>
      <c r="D14" s="13"/>
      <c r="F14" s="13"/>
      <c r="H14" s="13">
        <v>134</v>
      </c>
      <c r="I14" s="12">
        <v>113</v>
      </c>
      <c r="J14" s="13">
        <v>148</v>
      </c>
      <c r="L14" s="13"/>
      <c r="M14" s="13"/>
      <c r="N14" s="13"/>
      <c r="O14" s="13"/>
      <c r="P14" s="13"/>
      <c r="Q14" s="13">
        <f>SUM(E14:P14)</f>
        <v>395</v>
      </c>
      <c r="R14" s="12">
        <f>COUNT(E14:P14)</f>
        <v>3</v>
      </c>
      <c r="S14" s="14">
        <f>SUM(Q14/R14)</f>
        <v>131.66666666666666</v>
      </c>
    </row>
    <row r="15" spans="1:19" ht="12.75">
      <c r="A15" s="41">
        <v>14</v>
      </c>
      <c r="B15" s="13" t="s">
        <v>65</v>
      </c>
      <c r="C15" s="12" t="s">
        <v>45</v>
      </c>
      <c r="D15" s="13"/>
      <c r="E15" s="12">
        <v>89</v>
      </c>
      <c r="F15" s="13">
        <v>117</v>
      </c>
      <c r="G15" s="12">
        <v>124</v>
      </c>
      <c r="H15" s="13">
        <v>120</v>
      </c>
      <c r="I15" s="12">
        <v>131</v>
      </c>
      <c r="J15" s="13">
        <v>128</v>
      </c>
      <c r="L15" s="13">
        <v>146</v>
      </c>
      <c r="M15" s="13">
        <v>120</v>
      </c>
      <c r="N15" s="13">
        <v>182</v>
      </c>
      <c r="O15" s="13">
        <v>149</v>
      </c>
      <c r="P15" s="13">
        <v>138</v>
      </c>
      <c r="Q15" s="13">
        <f>SUM(E15:P15)</f>
        <v>1444</v>
      </c>
      <c r="R15" s="12">
        <f>COUNT(E15:P15)</f>
        <v>11</v>
      </c>
      <c r="S15" s="14">
        <f>SUM(Q15/R15)</f>
        <v>131.27272727272728</v>
      </c>
    </row>
    <row r="16" spans="1:19" ht="12.75">
      <c r="A16" s="41">
        <v>15</v>
      </c>
      <c r="B16" s="13" t="s">
        <v>134</v>
      </c>
      <c r="C16" s="12" t="s">
        <v>12</v>
      </c>
      <c r="D16" s="13"/>
      <c r="F16" s="13">
        <v>145</v>
      </c>
      <c r="G16" s="12">
        <v>125</v>
      </c>
      <c r="H16" s="13"/>
      <c r="I16" s="12">
        <v>129</v>
      </c>
      <c r="J16" s="13">
        <v>130</v>
      </c>
      <c r="K16" s="12">
        <v>150</v>
      </c>
      <c r="L16" s="13">
        <v>123</v>
      </c>
      <c r="M16" s="13">
        <v>114</v>
      </c>
      <c r="N16" s="13"/>
      <c r="O16" s="13"/>
      <c r="P16" s="13"/>
      <c r="Q16" s="13">
        <f>SUM(E16:P16)</f>
        <v>916</v>
      </c>
      <c r="R16" s="12">
        <f>COUNT(E16:P16)</f>
        <v>7</v>
      </c>
      <c r="S16" s="14">
        <f>Q16/R16</f>
        <v>130.85714285714286</v>
      </c>
    </row>
    <row r="17" spans="1:19" ht="12.75">
      <c r="A17" s="41">
        <v>16</v>
      </c>
      <c r="B17" s="13" t="s">
        <v>178</v>
      </c>
      <c r="C17" s="12" t="s">
        <v>12</v>
      </c>
      <c r="D17" s="13"/>
      <c r="F17" s="13"/>
      <c r="H17" s="13">
        <v>126</v>
      </c>
      <c r="J17" s="13"/>
      <c r="K17" s="12">
        <v>116</v>
      </c>
      <c r="L17" s="13">
        <v>117</v>
      </c>
      <c r="M17" s="13">
        <v>140</v>
      </c>
      <c r="N17" s="13">
        <v>141</v>
      </c>
      <c r="O17" s="13">
        <v>162</v>
      </c>
      <c r="P17" s="13">
        <v>110</v>
      </c>
      <c r="Q17" s="13">
        <f>SUM(E17:P17)</f>
        <v>912</v>
      </c>
      <c r="R17" s="12">
        <f>COUNT(E17:P17)</f>
        <v>7</v>
      </c>
      <c r="S17" s="14">
        <f>SUM(Q17/R17)</f>
        <v>130.28571428571428</v>
      </c>
    </row>
    <row r="18" spans="1:19" ht="12.75">
      <c r="A18" s="41">
        <v>17</v>
      </c>
      <c r="B18" s="40" t="s">
        <v>226</v>
      </c>
      <c r="C18" s="12" t="s">
        <v>122</v>
      </c>
      <c r="D18" s="4"/>
      <c r="F18" s="13"/>
      <c r="H18" s="13"/>
      <c r="J18" s="13"/>
      <c r="K18" s="12">
        <v>118</v>
      </c>
      <c r="L18" s="13">
        <v>119</v>
      </c>
      <c r="M18" s="13">
        <v>149</v>
      </c>
      <c r="N18" s="13"/>
      <c r="O18" s="13"/>
      <c r="P18" s="13"/>
      <c r="Q18" s="13">
        <f>SUM(E18:P18)</f>
        <v>386</v>
      </c>
      <c r="R18" s="12">
        <f>COUNT(E18:P18)</f>
        <v>3</v>
      </c>
      <c r="S18" s="14">
        <f>SUM(Q18/R18)</f>
        <v>128.66666666666666</v>
      </c>
    </row>
    <row r="19" spans="1:19" ht="12.75">
      <c r="A19" s="41">
        <v>18</v>
      </c>
      <c r="B19" s="13" t="s">
        <v>184</v>
      </c>
      <c r="C19" s="12" t="s">
        <v>11</v>
      </c>
      <c r="D19" s="13"/>
      <c r="E19" s="12">
        <v>111</v>
      </c>
      <c r="F19" s="13">
        <v>140</v>
      </c>
      <c r="G19" s="12">
        <v>137</v>
      </c>
      <c r="H19" s="13">
        <v>149</v>
      </c>
      <c r="I19" s="12">
        <v>117</v>
      </c>
      <c r="J19" s="13">
        <v>131</v>
      </c>
      <c r="K19" s="12">
        <v>132</v>
      </c>
      <c r="L19" s="13">
        <v>127</v>
      </c>
      <c r="M19" s="13">
        <v>136</v>
      </c>
      <c r="N19" s="13">
        <v>141</v>
      </c>
      <c r="O19" s="13">
        <v>99</v>
      </c>
      <c r="P19" s="13">
        <v>117</v>
      </c>
      <c r="Q19" s="13">
        <f>SUM(E19:P19)</f>
        <v>1537</v>
      </c>
      <c r="R19" s="12">
        <f>COUNT(E19:P19)</f>
        <v>12</v>
      </c>
      <c r="S19" s="14">
        <f>Q19/R19</f>
        <v>128.08333333333334</v>
      </c>
    </row>
    <row r="20" spans="1:19" ht="12.75">
      <c r="A20" s="41">
        <v>19</v>
      </c>
      <c r="B20" s="13" t="s">
        <v>94</v>
      </c>
      <c r="C20" s="12" t="s">
        <v>15</v>
      </c>
      <c r="D20" s="13"/>
      <c r="E20" s="12">
        <v>118</v>
      </c>
      <c r="F20" s="13">
        <v>126</v>
      </c>
      <c r="G20" s="12">
        <v>109</v>
      </c>
      <c r="H20" s="13">
        <v>121</v>
      </c>
      <c r="J20" s="13">
        <v>123</v>
      </c>
      <c r="K20" s="12">
        <v>128</v>
      </c>
      <c r="L20" s="13">
        <v>136</v>
      </c>
      <c r="M20" s="13">
        <v>118</v>
      </c>
      <c r="N20" s="13">
        <v>136</v>
      </c>
      <c r="O20" s="13">
        <v>161</v>
      </c>
      <c r="P20" s="13">
        <v>130</v>
      </c>
      <c r="Q20" s="13">
        <f>SUM(E20:P20)</f>
        <v>1406</v>
      </c>
      <c r="R20" s="12">
        <f>COUNT(E20:P20)</f>
        <v>11</v>
      </c>
      <c r="S20" s="14">
        <f>SUM(Q20/R20)</f>
        <v>127.81818181818181</v>
      </c>
    </row>
    <row r="21" spans="1:19" ht="12.75">
      <c r="A21" s="41">
        <v>20</v>
      </c>
      <c r="B21" s="13" t="s">
        <v>196</v>
      </c>
      <c r="C21" s="12" t="s">
        <v>10</v>
      </c>
      <c r="D21" s="13"/>
      <c r="F21" s="13"/>
      <c r="H21" s="13"/>
      <c r="J21" s="13"/>
      <c r="K21" s="12">
        <v>162</v>
      </c>
      <c r="L21" s="13">
        <v>91</v>
      </c>
      <c r="M21" s="13">
        <v>130</v>
      </c>
      <c r="N21" s="13"/>
      <c r="O21" s="13"/>
      <c r="P21" s="13"/>
      <c r="Q21" s="13">
        <f>SUM(E21:P21)</f>
        <v>383</v>
      </c>
      <c r="R21" s="12">
        <f>COUNT(E21:P21)</f>
        <v>3</v>
      </c>
      <c r="S21" s="14">
        <f>Q21/R21</f>
        <v>127.66666666666667</v>
      </c>
    </row>
    <row r="22" spans="1:19" ht="12.75">
      <c r="A22" s="41">
        <v>21</v>
      </c>
      <c r="B22" s="40" t="s">
        <v>172</v>
      </c>
      <c r="C22" s="12" t="s">
        <v>124</v>
      </c>
      <c r="D22" s="13"/>
      <c r="F22" s="13"/>
      <c r="H22" s="13">
        <v>159</v>
      </c>
      <c r="I22" s="12">
        <v>120</v>
      </c>
      <c r="J22" s="13"/>
      <c r="K22" s="12">
        <v>132</v>
      </c>
      <c r="L22" s="13">
        <v>149</v>
      </c>
      <c r="M22" s="13">
        <v>115</v>
      </c>
      <c r="N22" s="13">
        <v>97</v>
      </c>
      <c r="O22" s="13"/>
      <c r="P22" s="13">
        <v>117</v>
      </c>
      <c r="Q22" s="13">
        <f>SUM(E22:P22)</f>
        <v>889</v>
      </c>
      <c r="R22" s="12">
        <f>COUNT(E22:P22)</f>
        <v>7</v>
      </c>
      <c r="S22" s="14">
        <f>SUM(Q22/R22)</f>
        <v>127</v>
      </c>
    </row>
    <row r="23" spans="1:19" ht="12.75">
      <c r="A23" s="41">
        <v>22</v>
      </c>
      <c r="B23" s="13" t="s">
        <v>86</v>
      </c>
      <c r="C23" s="12" t="s">
        <v>10</v>
      </c>
      <c r="D23" s="13"/>
      <c r="E23" s="12">
        <v>104</v>
      </c>
      <c r="F23" s="13">
        <v>124</v>
      </c>
      <c r="G23" s="12">
        <v>126</v>
      </c>
      <c r="H23" s="13">
        <v>115</v>
      </c>
      <c r="J23" s="13">
        <v>121</v>
      </c>
      <c r="K23" s="12">
        <v>104</v>
      </c>
      <c r="L23" s="13">
        <v>183</v>
      </c>
      <c r="M23" s="13">
        <v>147</v>
      </c>
      <c r="N23" s="13">
        <v>133</v>
      </c>
      <c r="O23" s="13">
        <v>104</v>
      </c>
      <c r="P23" s="13">
        <v>129</v>
      </c>
      <c r="Q23" s="13">
        <f>SUM(E23:P23)</f>
        <v>1390</v>
      </c>
      <c r="R23" s="12">
        <f>COUNT(E23:P23)</f>
        <v>11</v>
      </c>
      <c r="S23" s="14">
        <f>SUM(Q23/R23)</f>
        <v>126.36363636363636</v>
      </c>
    </row>
    <row r="24" spans="1:19" ht="12.75">
      <c r="A24" s="41">
        <v>23</v>
      </c>
      <c r="B24" s="13" t="s">
        <v>109</v>
      </c>
      <c r="C24" s="12" t="s">
        <v>122</v>
      </c>
      <c r="D24" s="13"/>
      <c r="E24" s="12">
        <v>134</v>
      </c>
      <c r="F24" s="13">
        <v>138</v>
      </c>
      <c r="G24" s="12">
        <v>98</v>
      </c>
      <c r="H24" s="13"/>
      <c r="J24" s="13"/>
      <c r="K24" s="12">
        <v>101</v>
      </c>
      <c r="L24" s="13">
        <v>125</v>
      </c>
      <c r="M24" s="13">
        <v>138</v>
      </c>
      <c r="N24" s="13">
        <v>115</v>
      </c>
      <c r="O24" s="13">
        <v>122</v>
      </c>
      <c r="P24" s="13">
        <v>165</v>
      </c>
      <c r="Q24" s="13">
        <f>SUM(E24:P24)</f>
        <v>1136</v>
      </c>
      <c r="R24" s="12">
        <f>COUNT(E24:P24)</f>
        <v>9</v>
      </c>
      <c r="S24" s="14">
        <f>SUM(Q24/R24)</f>
        <v>126.22222222222223</v>
      </c>
    </row>
    <row r="25" spans="1:19" ht="12.75">
      <c r="A25" s="41">
        <v>24</v>
      </c>
      <c r="B25" s="13" t="s">
        <v>135</v>
      </c>
      <c r="C25" s="12" t="s">
        <v>12</v>
      </c>
      <c r="D25" s="13"/>
      <c r="E25" s="12">
        <v>124</v>
      </c>
      <c r="F25" s="13">
        <v>120</v>
      </c>
      <c r="G25" s="12">
        <v>108</v>
      </c>
      <c r="H25" s="13">
        <v>159</v>
      </c>
      <c r="I25" s="12">
        <v>136</v>
      </c>
      <c r="J25" s="13">
        <v>149</v>
      </c>
      <c r="K25" s="12">
        <v>121</v>
      </c>
      <c r="L25" s="13">
        <v>113</v>
      </c>
      <c r="M25" s="13">
        <v>122</v>
      </c>
      <c r="N25" s="13"/>
      <c r="O25" s="13">
        <v>99</v>
      </c>
      <c r="P25" s="13"/>
      <c r="Q25" s="13">
        <f>SUM(E25:P25)</f>
        <v>1251</v>
      </c>
      <c r="R25" s="12">
        <f>COUNT(E25:P25)</f>
        <v>10</v>
      </c>
      <c r="S25" s="14">
        <f>SUM(Q25/R25)</f>
        <v>125.1</v>
      </c>
    </row>
    <row r="26" spans="1:19" ht="12.75">
      <c r="A26" s="41">
        <v>25</v>
      </c>
      <c r="B26" s="13" t="s">
        <v>197</v>
      </c>
      <c r="C26" s="12" t="s">
        <v>10</v>
      </c>
      <c r="D26" s="13"/>
      <c r="F26" s="13"/>
      <c r="H26" s="13"/>
      <c r="J26" s="13"/>
      <c r="K26" s="12">
        <v>136</v>
      </c>
      <c r="L26" s="13">
        <v>108</v>
      </c>
      <c r="M26" s="13">
        <v>126</v>
      </c>
      <c r="N26" s="13"/>
      <c r="O26" s="13"/>
      <c r="P26" s="13"/>
      <c r="Q26" s="13">
        <f>SUM(E26:P26)</f>
        <v>370</v>
      </c>
      <c r="R26" s="12">
        <f>COUNT(E26:P26)</f>
        <v>3</v>
      </c>
      <c r="S26" s="14">
        <f>SUM(Q26/R26)</f>
        <v>123.33333333333333</v>
      </c>
    </row>
    <row r="27" spans="1:19" ht="12.75">
      <c r="A27" s="41">
        <v>26</v>
      </c>
      <c r="B27" s="13" t="s">
        <v>58</v>
      </c>
      <c r="C27" s="12" t="s">
        <v>54</v>
      </c>
      <c r="D27" s="13"/>
      <c r="E27" s="12">
        <v>117</v>
      </c>
      <c r="F27" s="13">
        <v>111</v>
      </c>
      <c r="H27" s="13"/>
      <c r="I27" s="12">
        <v>135</v>
      </c>
      <c r="J27" s="13">
        <v>121</v>
      </c>
      <c r="K27" s="12">
        <v>130</v>
      </c>
      <c r="L27" s="13">
        <v>141</v>
      </c>
      <c r="M27" s="13">
        <v>110</v>
      </c>
      <c r="N27" s="13">
        <v>129</v>
      </c>
      <c r="O27" s="13">
        <v>103</v>
      </c>
      <c r="P27" s="13">
        <v>136</v>
      </c>
      <c r="Q27" s="13">
        <f>SUM(E27:P27)</f>
        <v>1233</v>
      </c>
      <c r="R27" s="12">
        <f>COUNT(E27:P27)</f>
        <v>10</v>
      </c>
      <c r="S27" s="14">
        <f>SUM(Q27/R27)</f>
        <v>123.3</v>
      </c>
    </row>
    <row r="28" spans="1:19" ht="12.75">
      <c r="A28" s="41">
        <v>27</v>
      </c>
      <c r="B28" s="13" t="s">
        <v>125</v>
      </c>
      <c r="C28" s="12" t="s">
        <v>8</v>
      </c>
      <c r="D28" s="13"/>
      <c r="F28" s="13">
        <v>139</v>
      </c>
      <c r="G28" s="12">
        <v>121</v>
      </c>
      <c r="H28" s="13"/>
      <c r="J28" s="13"/>
      <c r="L28" s="13"/>
      <c r="M28" s="13"/>
      <c r="N28" s="13"/>
      <c r="O28" s="13">
        <v>108</v>
      </c>
      <c r="P28" s="13">
        <v>121</v>
      </c>
      <c r="Q28" s="13">
        <f>SUM(E28:P28)</f>
        <v>489</v>
      </c>
      <c r="R28" s="12">
        <f>COUNT(E28:P28)</f>
        <v>4</v>
      </c>
      <c r="S28" s="14">
        <f>SUM(Q28/R28)</f>
        <v>122.25</v>
      </c>
    </row>
    <row r="29" spans="1:19" ht="12.75">
      <c r="A29" s="41">
        <v>28</v>
      </c>
      <c r="B29" s="40" t="s">
        <v>173</v>
      </c>
      <c r="C29" s="12" t="s">
        <v>124</v>
      </c>
      <c r="D29" s="13"/>
      <c r="F29" s="13"/>
      <c r="H29" s="13">
        <v>105</v>
      </c>
      <c r="I29" s="12">
        <v>131</v>
      </c>
      <c r="J29" s="13"/>
      <c r="K29" s="12">
        <v>114</v>
      </c>
      <c r="L29" s="13">
        <v>144</v>
      </c>
      <c r="M29" s="13">
        <v>122</v>
      </c>
      <c r="N29" s="13">
        <v>118</v>
      </c>
      <c r="O29" s="13">
        <v>129</v>
      </c>
      <c r="P29" s="13">
        <v>111</v>
      </c>
      <c r="Q29" s="13">
        <f>SUM(E29:P29)</f>
        <v>974</v>
      </c>
      <c r="R29" s="12">
        <f>COUNT(E29:P29)</f>
        <v>8</v>
      </c>
      <c r="S29" s="14">
        <f>SUM(Q29/R29)</f>
        <v>121.75</v>
      </c>
    </row>
    <row r="30" spans="1:19" ht="12.75">
      <c r="A30" s="41">
        <v>29</v>
      </c>
      <c r="B30" s="13" t="s">
        <v>69</v>
      </c>
      <c r="C30" s="12" t="s">
        <v>45</v>
      </c>
      <c r="D30" s="13"/>
      <c r="E30" s="12">
        <v>109</v>
      </c>
      <c r="F30" s="13">
        <v>131</v>
      </c>
      <c r="H30" s="13"/>
      <c r="J30" s="13"/>
      <c r="L30" s="13"/>
      <c r="M30" s="13"/>
      <c r="N30" s="13"/>
      <c r="O30" s="13"/>
      <c r="P30" s="13"/>
      <c r="Q30" s="13">
        <f>SUM(E30:P30)</f>
        <v>240</v>
      </c>
      <c r="R30" s="12">
        <f>COUNT(E30:P30)</f>
        <v>2</v>
      </c>
      <c r="S30" s="14">
        <f>SUM(Q30/R30)</f>
        <v>120</v>
      </c>
    </row>
    <row r="31" spans="1:19" ht="12.75">
      <c r="A31" s="41">
        <v>30</v>
      </c>
      <c r="B31" s="40" t="s">
        <v>241</v>
      </c>
      <c r="C31" s="12" t="s">
        <v>122</v>
      </c>
      <c r="D31" s="4"/>
      <c r="F31" s="13"/>
      <c r="H31" s="13"/>
      <c r="J31" s="13"/>
      <c r="L31" s="13"/>
      <c r="M31" s="13"/>
      <c r="N31" s="13">
        <v>129</v>
      </c>
      <c r="O31" s="13">
        <v>113</v>
      </c>
      <c r="P31" s="13">
        <v>116</v>
      </c>
      <c r="Q31" s="13">
        <f>SUM(E31:P31)</f>
        <v>358</v>
      </c>
      <c r="R31" s="12">
        <f>COUNT(E31:P31)</f>
        <v>3</v>
      </c>
      <c r="S31" s="14">
        <f>SUM(Q31/R31)</f>
        <v>119.33333333333333</v>
      </c>
    </row>
    <row r="32" spans="1:19" ht="12.75">
      <c r="A32" s="41">
        <v>31</v>
      </c>
      <c r="B32" s="40" t="s">
        <v>204</v>
      </c>
      <c r="C32" s="60" t="s">
        <v>124</v>
      </c>
      <c r="D32" s="4"/>
      <c r="F32" s="13"/>
      <c r="H32" s="13"/>
      <c r="J32" s="13"/>
      <c r="K32" s="12">
        <v>93</v>
      </c>
      <c r="L32" s="13">
        <v>143</v>
      </c>
      <c r="M32" s="13">
        <v>122</v>
      </c>
      <c r="N32" s="13"/>
      <c r="O32" s="13"/>
      <c r="P32" s="13"/>
      <c r="Q32" s="13">
        <f>SUM(E32:P32)</f>
        <v>358</v>
      </c>
      <c r="R32" s="12">
        <f>COUNT(E32:P32)</f>
        <v>3</v>
      </c>
      <c r="S32" s="14">
        <f>SUM(Q32/R32)</f>
        <v>119.33333333333333</v>
      </c>
    </row>
    <row r="33" spans="1:19" ht="12.75">
      <c r="A33" s="41">
        <v>32</v>
      </c>
      <c r="B33" s="40" t="s">
        <v>239</v>
      </c>
      <c r="C33" s="60" t="s">
        <v>10</v>
      </c>
      <c r="D33" s="4"/>
      <c r="F33" s="13"/>
      <c r="H33" s="13"/>
      <c r="J33" s="13"/>
      <c r="L33" s="13"/>
      <c r="M33" s="13"/>
      <c r="N33" s="13">
        <v>84</v>
      </c>
      <c r="O33" s="13">
        <v>123</v>
      </c>
      <c r="P33" s="13">
        <v>149</v>
      </c>
      <c r="Q33" s="13">
        <f>SUM(E33:P33)</f>
        <v>356</v>
      </c>
      <c r="R33" s="12">
        <f>COUNT(E33:P33)</f>
        <v>3</v>
      </c>
      <c r="S33" s="14">
        <f>SUM(Q33/R33)</f>
        <v>118.66666666666667</v>
      </c>
    </row>
    <row r="34" spans="1:19" ht="12.75">
      <c r="A34" s="41">
        <v>33</v>
      </c>
      <c r="B34" s="13" t="s">
        <v>97</v>
      </c>
      <c r="C34" s="12" t="s">
        <v>15</v>
      </c>
      <c r="D34" s="13"/>
      <c r="E34" s="12">
        <v>106</v>
      </c>
      <c r="F34" s="13">
        <v>119</v>
      </c>
      <c r="G34" s="12">
        <v>139</v>
      </c>
      <c r="H34" s="13"/>
      <c r="I34" s="12">
        <v>106</v>
      </c>
      <c r="J34" s="13"/>
      <c r="K34" s="12">
        <v>133</v>
      </c>
      <c r="L34" s="13">
        <v>119</v>
      </c>
      <c r="M34" s="13"/>
      <c r="N34" s="13">
        <v>126</v>
      </c>
      <c r="O34" s="13">
        <v>111</v>
      </c>
      <c r="P34" s="13">
        <v>103</v>
      </c>
      <c r="Q34" s="13">
        <f>SUM(E34:P34)</f>
        <v>1062</v>
      </c>
      <c r="R34" s="12">
        <f>COUNT(E34:P34)</f>
        <v>9</v>
      </c>
      <c r="S34" s="14">
        <f>SUM(Q34/R34)</f>
        <v>118</v>
      </c>
    </row>
    <row r="35" spans="1:19" ht="12.75">
      <c r="A35" s="41">
        <v>34</v>
      </c>
      <c r="B35" s="13" t="s">
        <v>168</v>
      </c>
      <c r="C35" s="12" t="s">
        <v>15</v>
      </c>
      <c r="D35" s="13"/>
      <c r="F35" s="13"/>
      <c r="H35" s="13">
        <v>122</v>
      </c>
      <c r="J35" s="13">
        <v>101</v>
      </c>
      <c r="K35" s="12">
        <v>94</v>
      </c>
      <c r="L35" s="13"/>
      <c r="M35" s="13">
        <v>123</v>
      </c>
      <c r="N35" s="13"/>
      <c r="O35" s="13">
        <v>145</v>
      </c>
      <c r="P35" s="13">
        <v>116</v>
      </c>
      <c r="Q35" s="13">
        <f>SUM(E35:P35)</f>
        <v>701</v>
      </c>
      <c r="R35" s="12">
        <f>COUNT(E35:P35)</f>
        <v>6</v>
      </c>
      <c r="S35" s="14">
        <f>SUM(Q35/R35)</f>
        <v>116.83333333333333</v>
      </c>
    </row>
    <row r="36" spans="1:19" ht="12.75">
      <c r="A36" s="41">
        <v>35</v>
      </c>
      <c r="B36" s="13" t="s">
        <v>187</v>
      </c>
      <c r="C36" s="12" t="s">
        <v>11</v>
      </c>
      <c r="D36" s="13"/>
      <c r="E36" s="12">
        <v>113</v>
      </c>
      <c r="F36" s="13">
        <v>120</v>
      </c>
      <c r="G36" s="12">
        <v>119</v>
      </c>
      <c r="H36" s="13">
        <v>115</v>
      </c>
      <c r="I36" s="12">
        <v>113</v>
      </c>
      <c r="J36" s="13">
        <v>100</v>
      </c>
      <c r="K36" s="12">
        <v>132</v>
      </c>
      <c r="L36" s="13">
        <v>117</v>
      </c>
      <c r="M36" s="13">
        <v>111</v>
      </c>
      <c r="N36" s="13"/>
      <c r="O36" s="13">
        <v>105</v>
      </c>
      <c r="P36" s="13">
        <v>133</v>
      </c>
      <c r="Q36" s="13">
        <f>SUM(E36:P36)</f>
        <v>1278</v>
      </c>
      <c r="R36" s="12">
        <f>COUNT(E36:P36)</f>
        <v>11</v>
      </c>
      <c r="S36" s="14">
        <f>SUM(Q36/R36)</f>
        <v>116.18181818181819</v>
      </c>
    </row>
    <row r="37" spans="1:19" ht="12.75">
      <c r="A37" s="41">
        <v>36</v>
      </c>
      <c r="B37" s="13" t="s">
        <v>155</v>
      </c>
      <c r="C37" s="12" t="s">
        <v>10</v>
      </c>
      <c r="D37" s="13"/>
      <c r="F37" s="13"/>
      <c r="H37" s="13"/>
      <c r="I37" s="12">
        <v>112</v>
      </c>
      <c r="J37" s="13"/>
      <c r="L37" s="13"/>
      <c r="M37" s="13"/>
      <c r="N37" s="13"/>
      <c r="O37" s="13"/>
      <c r="P37" s="13"/>
      <c r="Q37" s="13">
        <f>SUM(E37:P37)</f>
        <v>112</v>
      </c>
      <c r="R37" s="12">
        <f>COUNT(E37:P37)</f>
        <v>1</v>
      </c>
      <c r="S37" s="14">
        <f>SUM(Q37/R37)</f>
        <v>112</v>
      </c>
    </row>
    <row r="38" spans="1:19" ht="12.75">
      <c r="A38" s="41">
        <v>37</v>
      </c>
      <c r="B38" s="13" t="s">
        <v>90</v>
      </c>
      <c r="C38" s="12" t="s">
        <v>10</v>
      </c>
      <c r="D38" s="13"/>
      <c r="E38" s="12">
        <v>106</v>
      </c>
      <c r="F38" s="13">
        <v>130</v>
      </c>
      <c r="G38" s="12">
        <v>108</v>
      </c>
      <c r="H38" s="13">
        <v>111</v>
      </c>
      <c r="J38" s="13"/>
      <c r="K38" s="12">
        <v>101</v>
      </c>
      <c r="L38" s="13">
        <v>101</v>
      </c>
      <c r="M38" s="13">
        <v>126</v>
      </c>
      <c r="N38" s="13"/>
      <c r="O38" s="13"/>
      <c r="P38" s="13"/>
      <c r="Q38" s="13">
        <f>SUM(E38:P38)</f>
        <v>783</v>
      </c>
      <c r="R38" s="12">
        <f>COUNT(E38:P38)</f>
        <v>7</v>
      </c>
      <c r="S38" s="14">
        <f>SUM(Q38/R38)</f>
        <v>111.85714285714286</v>
      </c>
    </row>
    <row r="39" spans="1:19" ht="12.75">
      <c r="A39" s="41">
        <v>38</v>
      </c>
      <c r="B39" s="13" t="s">
        <v>142</v>
      </c>
      <c r="C39" s="12" t="s">
        <v>13</v>
      </c>
      <c r="D39" s="13"/>
      <c r="E39" s="12">
        <v>79</v>
      </c>
      <c r="F39" s="13">
        <v>143</v>
      </c>
      <c r="G39" s="12">
        <v>112</v>
      </c>
      <c r="H39" s="13"/>
      <c r="J39" s="13"/>
      <c r="L39" s="13"/>
      <c r="M39" s="13"/>
      <c r="N39" s="13"/>
      <c r="O39" s="13"/>
      <c r="P39" s="13"/>
      <c r="Q39" s="13">
        <f>SUM(E39:P39)</f>
        <v>334</v>
      </c>
      <c r="R39" s="12">
        <f>COUNT(E39:P39)</f>
        <v>3</v>
      </c>
      <c r="S39" s="14">
        <f>SUM(Q39/R39)</f>
        <v>111.33333333333333</v>
      </c>
    </row>
    <row r="40" spans="1:19" ht="12.75">
      <c r="A40" s="41">
        <v>39</v>
      </c>
      <c r="B40" s="13" t="s">
        <v>189</v>
      </c>
      <c r="C40" s="12" t="s">
        <v>11</v>
      </c>
      <c r="D40" s="13"/>
      <c r="F40" s="13"/>
      <c r="H40" s="13">
        <v>113</v>
      </c>
      <c r="I40" s="12">
        <v>98</v>
      </c>
      <c r="J40" s="13">
        <v>118</v>
      </c>
      <c r="L40" s="13"/>
      <c r="M40" s="13"/>
      <c r="N40" s="13"/>
      <c r="O40" s="13"/>
      <c r="P40" s="13"/>
      <c r="Q40" s="13">
        <f>SUM(E40:P40)</f>
        <v>329</v>
      </c>
      <c r="R40" s="12">
        <f>COUNT(E40:P40)</f>
        <v>3</v>
      </c>
      <c r="S40" s="14">
        <f>SUM(Q40/R40)</f>
        <v>109.66666666666667</v>
      </c>
    </row>
    <row r="41" spans="1:19" ht="12.75">
      <c r="A41" s="41">
        <v>40</v>
      </c>
      <c r="B41" s="40" t="s">
        <v>111</v>
      </c>
      <c r="C41" s="12" t="s">
        <v>53</v>
      </c>
      <c r="D41" s="13"/>
      <c r="E41" s="12">
        <v>102</v>
      </c>
      <c r="F41" s="13">
        <v>102</v>
      </c>
      <c r="G41" s="12">
        <v>106</v>
      </c>
      <c r="H41" s="13">
        <v>84</v>
      </c>
      <c r="I41" s="12">
        <v>100</v>
      </c>
      <c r="J41" s="13">
        <v>98</v>
      </c>
      <c r="K41" s="12">
        <v>126</v>
      </c>
      <c r="L41" s="13">
        <v>131</v>
      </c>
      <c r="M41" s="13">
        <v>124</v>
      </c>
      <c r="N41" s="13">
        <v>90</v>
      </c>
      <c r="O41" s="13">
        <v>138</v>
      </c>
      <c r="P41" s="13">
        <v>96</v>
      </c>
      <c r="Q41" s="13">
        <f>SUM(E41:P41)</f>
        <v>1297</v>
      </c>
      <c r="R41" s="13">
        <f>COUNT(E41:P41)</f>
        <v>12</v>
      </c>
      <c r="S41" s="14">
        <f>SUM(Q41/R41)</f>
        <v>108.08333333333333</v>
      </c>
    </row>
    <row r="42" spans="1:19" ht="12.75">
      <c r="A42" s="41">
        <v>41</v>
      </c>
      <c r="B42" s="41" t="s">
        <v>68</v>
      </c>
      <c r="C42" s="13" t="s">
        <v>45</v>
      </c>
      <c r="D42" s="13"/>
      <c r="E42" s="13">
        <v>84</v>
      </c>
      <c r="F42" s="13"/>
      <c r="G42" s="13"/>
      <c r="H42" s="13">
        <v>125</v>
      </c>
      <c r="I42" s="13">
        <v>117</v>
      </c>
      <c r="J42" s="13">
        <v>92</v>
      </c>
      <c r="K42" s="13"/>
      <c r="L42" s="13"/>
      <c r="M42" s="13"/>
      <c r="N42" s="13"/>
      <c r="O42" s="13"/>
      <c r="P42" s="13"/>
      <c r="Q42" s="13">
        <f>SUM(E42:P42)</f>
        <v>418</v>
      </c>
      <c r="R42" s="13">
        <f>COUNT(E42:P42)</f>
        <v>4</v>
      </c>
      <c r="S42" s="48">
        <f>SUM(Q42/R42)</f>
        <v>104.5</v>
      </c>
    </row>
    <row r="43" spans="1:19" ht="12.75">
      <c r="A43" s="41">
        <v>42</v>
      </c>
      <c r="B43" s="41" t="s">
        <v>195</v>
      </c>
      <c r="C43" s="13" t="s">
        <v>10</v>
      </c>
      <c r="D43" s="13"/>
      <c r="E43" s="13"/>
      <c r="F43" s="13"/>
      <c r="G43" s="13"/>
      <c r="H43" s="13"/>
      <c r="I43" s="13"/>
      <c r="J43" s="13"/>
      <c r="K43" s="13">
        <v>86</v>
      </c>
      <c r="L43" s="13">
        <v>95</v>
      </c>
      <c r="M43" s="13">
        <v>130</v>
      </c>
      <c r="N43" s="13"/>
      <c r="O43" s="13"/>
      <c r="P43" s="13"/>
      <c r="Q43" s="13">
        <f>SUM(E43:P43)</f>
        <v>311</v>
      </c>
      <c r="R43" s="13">
        <f>COUNT(E43:P43)</f>
        <v>3</v>
      </c>
      <c r="S43" s="48">
        <f>SUM(Q43/R43)</f>
        <v>103.66666666666667</v>
      </c>
    </row>
    <row r="44" spans="1:19" ht="12.75">
      <c r="A44" s="41">
        <v>43</v>
      </c>
      <c r="B44" s="41" t="s">
        <v>186</v>
      </c>
      <c r="C44" s="13" t="s">
        <v>11</v>
      </c>
      <c r="D44" s="13"/>
      <c r="E44" s="13">
        <v>117</v>
      </c>
      <c r="F44" s="13">
        <v>81</v>
      </c>
      <c r="G44" s="13"/>
      <c r="H44" s="13">
        <v>92</v>
      </c>
      <c r="I44" s="13"/>
      <c r="J44" s="13">
        <v>119</v>
      </c>
      <c r="K44" s="13"/>
      <c r="L44" s="13">
        <v>91</v>
      </c>
      <c r="M44" s="13"/>
      <c r="N44" s="13">
        <v>106</v>
      </c>
      <c r="O44" s="13">
        <v>108</v>
      </c>
      <c r="P44" s="13">
        <v>115</v>
      </c>
      <c r="Q44" s="13">
        <f>SUM(E44:P44)</f>
        <v>829</v>
      </c>
      <c r="R44" s="13">
        <f>COUNT(E44:P44)</f>
        <v>8</v>
      </c>
      <c r="S44" s="48">
        <f>SUM(Q44/R44)</f>
        <v>103.625</v>
      </c>
    </row>
    <row r="45" spans="1:19" ht="12.75">
      <c r="A45" s="41">
        <v>44</v>
      </c>
      <c r="B45" s="41" t="s">
        <v>146</v>
      </c>
      <c r="C45" s="13" t="s">
        <v>10</v>
      </c>
      <c r="D45" s="13"/>
      <c r="E45" s="13">
        <v>92</v>
      </c>
      <c r="F45" s="13">
        <v>106</v>
      </c>
      <c r="G45" s="13">
        <v>97</v>
      </c>
      <c r="H45" s="13"/>
      <c r="I45" s="13">
        <v>108</v>
      </c>
      <c r="J45" s="13"/>
      <c r="K45" s="13"/>
      <c r="L45" s="13"/>
      <c r="M45" s="13"/>
      <c r="N45" s="13"/>
      <c r="O45" s="13"/>
      <c r="P45" s="13"/>
      <c r="Q45" s="13">
        <f>SUM(E45:P45)</f>
        <v>403</v>
      </c>
      <c r="R45" s="13">
        <f>COUNT(E45:P45)</f>
        <v>4</v>
      </c>
      <c r="S45" s="48">
        <f>SUM(Q45/R45)</f>
        <v>100.75</v>
      </c>
    </row>
    <row r="46" spans="1:19" ht="12.75">
      <c r="A46" s="41">
        <v>45</v>
      </c>
      <c r="B46" s="13" t="s">
        <v>205</v>
      </c>
      <c r="C46" s="13" t="s">
        <v>15</v>
      </c>
      <c r="D46" s="13"/>
      <c r="E46" s="13"/>
      <c r="F46" s="13"/>
      <c r="G46" s="13"/>
      <c r="H46" s="13"/>
      <c r="I46" s="13">
        <v>71</v>
      </c>
      <c r="J46" s="13"/>
      <c r="K46" s="13"/>
      <c r="L46" s="13">
        <v>122</v>
      </c>
      <c r="M46" s="13">
        <v>95</v>
      </c>
      <c r="N46" s="13"/>
      <c r="O46" s="13"/>
      <c r="P46" s="13"/>
      <c r="Q46" s="13">
        <f>SUM(E46:P46)</f>
        <v>288</v>
      </c>
      <c r="R46" s="13">
        <f>COUNT(E46:P46)</f>
        <v>3</v>
      </c>
      <c r="S46" s="48">
        <f>SUM(Q46/R46)</f>
        <v>96</v>
      </c>
    </row>
    <row r="47" spans="1:19" ht="12.75">
      <c r="A47" s="41">
        <v>46</v>
      </c>
      <c r="B47" s="40" t="s">
        <v>112</v>
      </c>
      <c r="C47" s="13" t="s">
        <v>53</v>
      </c>
      <c r="D47" s="13"/>
      <c r="E47" s="13">
        <v>79</v>
      </c>
      <c r="F47" s="13">
        <v>93</v>
      </c>
      <c r="G47" s="13">
        <v>104</v>
      </c>
      <c r="H47" s="13"/>
      <c r="I47" s="13"/>
      <c r="J47" s="13"/>
      <c r="K47" s="13"/>
      <c r="L47" s="13"/>
      <c r="M47" s="13"/>
      <c r="N47" s="13"/>
      <c r="O47" s="13"/>
      <c r="P47" s="41"/>
      <c r="Q47" s="13">
        <f>SUM(E47:P47)</f>
        <v>276</v>
      </c>
      <c r="R47" s="13">
        <f>COUNT(E47:P47)</f>
        <v>3</v>
      </c>
      <c r="S47" s="48">
        <f>SUM(Q47/R47)</f>
        <v>92</v>
      </c>
    </row>
    <row r="48" spans="1:19" ht="12.75">
      <c r="A48" s="41">
        <v>47</v>
      </c>
      <c r="B48" s="40" t="s">
        <v>132</v>
      </c>
      <c r="C48" s="13" t="s">
        <v>124</v>
      </c>
      <c r="D48" s="13"/>
      <c r="E48" s="13">
        <v>126</v>
      </c>
      <c r="F48" s="13">
        <v>87</v>
      </c>
      <c r="G48" s="13">
        <v>59</v>
      </c>
      <c r="H48" s="13"/>
      <c r="I48" s="13"/>
      <c r="J48" s="13"/>
      <c r="K48" s="13"/>
      <c r="L48" s="13"/>
      <c r="M48" s="13"/>
      <c r="N48" s="13"/>
      <c r="O48" s="13"/>
      <c r="P48" s="41"/>
      <c r="Q48" s="13">
        <f>SUM(E48:P48)</f>
        <v>272</v>
      </c>
      <c r="R48" s="13">
        <f>COUNT(E48:P48)</f>
        <v>3</v>
      </c>
      <c r="S48" s="48">
        <f>SUM(Q48/R48)</f>
        <v>90.66666666666667</v>
      </c>
    </row>
    <row r="49" spans="1:19" ht="12.75">
      <c r="A49" s="13">
        <v>48</v>
      </c>
      <c r="B49" s="40" t="s">
        <v>245</v>
      </c>
      <c r="C49" s="40" t="s">
        <v>53</v>
      </c>
      <c r="D49" s="4"/>
      <c r="E49" s="13"/>
      <c r="F49" s="13"/>
      <c r="G49" s="13"/>
      <c r="H49" s="13"/>
      <c r="I49" s="13"/>
      <c r="J49" s="13"/>
      <c r="K49" s="13"/>
      <c r="L49" s="13"/>
      <c r="M49" s="13"/>
      <c r="N49" s="13">
        <v>94</v>
      </c>
      <c r="O49" s="13">
        <v>78</v>
      </c>
      <c r="P49" s="13">
        <v>95</v>
      </c>
      <c r="Q49" s="13">
        <f>SUM(E49:P49)</f>
        <v>267</v>
      </c>
      <c r="R49" s="13">
        <f>COUNT(E49:P49)</f>
        <v>3</v>
      </c>
      <c r="S49" s="48">
        <f>SUM(Q49/R49)</f>
        <v>89</v>
      </c>
    </row>
    <row r="50" spans="1:19" ht="12.75">
      <c r="A50" s="13">
        <v>49</v>
      </c>
      <c r="B50" s="13" t="s">
        <v>100</v>
      </c>
      <c r="C50" s="13" t="s">
        <v>11</v>
      </c>
      <c r="D50" s="13"/>
      <c r="E50" s="13"/>
      <c r="F50" s="13">
        <v>93</v>
      </c>
      <c r="G50" s="13">
        <v>70</v>
      </c>
      <c r="H50" s="13"/>
      <c r="I50" s="13"/>
      <c r="J50" s="13"/>
      <c r="K50" s="13">
        <v>98</v>
      </c>
      <c r="L50" s="13"/>
      <c r="M50" s="13">
        <v>75</v>
      </c>
      <c r="N50" s="13">
        <v>98</v>
      </c>
      <c r="O50" s="13"/>
      <c r="P50" s="13"/>
      <c r="Q50" s="13">
        <f>SUM(E50:P50)</f>
        <v>434</v>
      </c>
      <c r="R50" s="13">
        <f>COUNT(E50:P50)</f>
        <v>5</v>
      </c>
      <c r="S50" s="48">
        <f>SUM(Q50/R50)</f>
        <v>86.8</v>
      </c>
    </row>
    <row r="51" spans="1:19" ht="12.75">
      <c r="A51" s="17">
        <v>50</v>
      </c>
      <c r="B51" s="17" t="s">
        <v>106</v>
      </c>
      <c r="C51" s="17" t="s">
        <v>122</v>
      </c>
      <c r="D51" s="17"/>
      <c r="E51" s="17">
        <v>66</v>
      </c>
      <c r="F51" s="17">
        <v>107</v>
      </c>
      <c r="G51" s="17">
        <v>82</v>
      </c>
      <c r="H51" s="17"/>
      <c r="I51" s="17"/>
      <c r="J51" s="17"/>
      <c r="K51" s="17"/>
      <c r="L51" s="17"/>
      <c r="M51" s="17"/>
      <c r="N51" s="17"/>
      <c r="O51" s="17"/>
      <c r="P51" s="17"/>
      <c r="Q51" s="17">
        <f>SUM(E51:P51)</f>
        <v>255</v>
      </c>
      <c r="R51" s="17">
        <f>COUNT(E51:P51)</f>
        <v>3</v>
      </c>
      <c r="S51" s="51">
        <f>SUM(Q51/R51)</f>
        <v>85</v>
      </c>
    </row>
    <row r="57" ht="12.75">
      <c r="N57" s="93"/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">
      <pane ySplit="1" topLeftCell="BM2" activePane="bottomLeft" state="frozen"/>
      <selection pane="topLeft" activeCell="A1" sqref="A1"/>
      <selection pane="bottomLeft" activeCell="P13" sqref="P13"/>
    </sheetView>
  </sheetViews>
  <sheetFormatPr defaultColWidth="11.421875" defaultRowHeight="12.75"/>
  <cols>
    <col min="1" max="1" width="5.28125" style="12" bestFit="1" customWidth="1"/>
    <col min="2" max="2" width="19.8515625" style="0" customWidth="1"/>
    <col min="3" max="3" width="18.140625" style="0" bestFit="1" customWidth="1"/>
    <col min="4" max="4" width="4.28125" style="0" bestFit="1" customWidth="1"/>
    <col min="5" max="13" width="6.7109375" style="12" bestFit="1" customWidth="1"/>
    <col min="14" max="16" width="6.7109375" style="12" customWidth="1"/>
    <col min="17" max="17" width="8.8515625" style="12" bestFit="1" customWidth="1"/>
    <col min="18" max="18" width="6.140625" style="12" bestFit="1" customWidth="1"/>
    <col min="19" max="19" width="6.28125" style="15" customWidth="1"/>
  </cols>
  <sheetData>
    <row r="1" spans="1:19" s="12" customFormat="1" ht="13.5" thickBot="1">
      <c r="A1" s="42" t="s">
        <v>31</v>
      </c>
      <c r="B1" s="43" t="s">
        <v>32</v>
      </c>
      <c r="C1" s="43" t="s">
        <v>16</v>
      </c>
      <c r="D1" s="43" t="s">
        <v>33</v>
      </c>
      <c r="E1" s="43" t="s">
        <v>34</v>
      </c>
      <c r="F1" s="43" t="s">
        <v>35</v>
      </c>
      <c r="G1" s="43" t="s">
        <v>36</v>
      </c>
      <c r="H1" s="43" t="s">
        <v>37</v>
      </c>
      <c r="I1" s="43" t="s">
        <v>38</v>
      </c>
      <c r="J1" s="43" t="s">
        <v>39</v>
      </c>
      <c r="K1" s="43" t="s">
        <v>40</v>
      </c>
      <c r="L1" s="43" t="s">
        <v>41</v>
      </c>
      <c r="M1" s="43" t="s">
        <v>42</v>
      </c>
      <c r="N1" s="43" t="s">
        <v>192</v>
      </c>
      <c r="O1" s="43" t="s">
        <v>193</v>
      </c>
      <c r="P1" s="43" t="s">
        <v>194</v>
      </c>
      <c r="Q1" s="43" t="s">
        <v>43</v>
      </c>
      <c r="R1" s="43" t="s">
        <v>44</v>
      </c>
      <c r="S1" s="44" t="s">
        <v>46</v>
      </c>
    </row>
    <row r="2" spans="1:19" ht="12.75">
      <c r="A2" s="12">
        <v>1</v>
      </c>
      <c r="B2" s="13" t="s">
        <v>72</v>
      </c>
      <c r="C2" s="12" t="s">
        <v>8</v>
      </c>
      <c r="D2" s="13" t="s">
        <v>47</v>
      </c>
      <c r="E2" s="12">
        <v>145</v>
      </c>
      <c r="F2" s="13">
        <v>187</v>
      </c>
      <c r="G2" s="12">
        <v>131</v>
      </c>
      <c r="H2" s="13"/>
      <c r="J2" s="13"/>
      <c r="K2" s="12">
        <v>240</v>
      </c>
      <c r="L2" s="13">
        <v>147</v>
      </c>
      <c r="M2" s="38">
        <v>133</v>
      </c>
      <c r="N2" s="13">
        <v>200</v>
      </c>
      <c r="O2" s="13">
        <v>219</v>
      </c>
      <c r="P2" s="13">
        <v>189</v>
      </c>
      <c r="Q2" s="13">
        <f>SUM(E2:P2)</f>
        <v>1591</v>
      </c>
      <c r="R2" s="12">
        <f>COUNT(E2:P2)</f>
        <v>9</v>
      </c>
      <c r="S2" s="14">
        <f>SUM(Q2/R2)</f>
        <v>176.77777777777777</v>
      </c>
    </row>
    <row r="3" spans="1:19" ht="12.75">
      <c r="A3" s="12">
        <v>2</v>
      </c>
      <c r="B3" s="13" t="s">
        <v>200</v>
      </c>
      <c r="C3" s="12" t="s">
        <v>45</v>
      </c>
      <c r="D3" s="13" t="s">
        <v>47</v>
      </c>
      <c r="F3" s="13"/>
      <c r="H3" s="13"/>
      <c r="J3" s="13"/>
      <c r="K3" s="12">
        <v>145</v>
      </c>
      <c r="L3" s="13">
        <v>154</v>
      </c>
      <c r="M3" s="13">
        <v>207</v>
      </c>
      <c r="N3" s="13"/>
      <c r="O3" s="13"/>
      <c r="P3" s="13"/>
      <c r="Q3" s="13">
        <f>SUM(E3:P3)</f>
        <v>506</v>
      </c>
      <c r="R3" s="12">
        <f>COUNT(E3:P3)</f>
        <v>3</v>
      </c>
      <c r="S3" s="14">
        <f>SUM(Q3/R3)</f>
        <v>168.66666666666666</v>
      </c>
    </row>
    <row r="4" spans="1:19" ht="12.75">
      <c r="A4" s="12">
        <v>3</v>
      </c>
      <c r="B4" s="13" t="s">
        <v>115</v>
      </c>
      <c r="C4" s="12" t="s">
        <v>12</v>
      </c>
      <c r="D4" s="13"/>
      <c r="E4" s="12">
        <v>163</v>
      </c>
      <c r="F4" s="13">
        <v>174</v>
      </c>
      <c r="G4" s="12">
        <v>207</v>
      </c>
      <c r="H4" s="13">
        <v>155</v>
      </c>
      <c r="I4" s="12">
        <v>115</v>
      </c>
      <c r="J4" s="13">
        <v>173</v>
      </c>
      <c r="L4" s="13"/>
      <c r="M4" s="13"/>
      <c r="N4" s="13">
        <v>141</v>
      </c>
      <c r="O4" s="13">
        <v>191</v>
      </c>
      <c r="P4" s="13">
        <v>147</v>
      </c>
      <c r="Q4" s="13">
        <f>SUM(E4:P4)</f>
        <v>1466</v>
      </c>
      <c r="R4" s="12">
        <f>COUNT(E4:P4)</f>
        <v>9</v>
      </c>
      <c r="S4" s="14">
        <f>SUM(Q4/R4)</f>
        <v>162.88888888888889</v>
      </c>
    </row>
    <row r="5" spans="1:19" ht="12.75">
      <c r="A5" s="12">
        <v>4</v>
      </c>
      <c r="B5" s="13" t="s">
        <v>157</v>
      </c>
      <c r="C5" s="12" t="s">
        <v>13</v>
      </c>
      <c r="D5" s="13"/>
      <c r="F5" s="13"/>
      <c r="H5" s="13">
        <v>147</v>
      </c>
      <c r="I5" s="12">
        <v>179</v>
      </c>
      <c r="J5" s="13">
        <v>137</v>
      </c>
      <c r="K5" s="12">
        <v>174</v>
      </c>
      <c r="L5" s="13">
        <v>176</v>
      </c>
      <c r="M5" s="13">
        <v>149</v>
      </c>
      <c r="N5" s="13">
        <v>149</v>
      </c>
      <c r="O5" s="13">
        <v>176</v>
      </c>
      <c r="P5" s="13">
        <v>170</v>
      </c>
      <c r="Q5" s="13">
        <f>SUM(E5:P5)</f>
        <v>1457</v>
      </c>
      <c r="R5" s="12">
        <f>COUNT(E5:P5)</f>
        <v>9</v>
      </c>
      <c r="S5" s="14">
        <f>SUM(Q5/R5)</f>
        <v>161.88888888888889</v>
      </c>
    </row>
    <row r="6" spans="1:19" ht="12.75">
      <c r="A6" s="12">
        <v>5</v>
      </c>
      <c r="B6" s="13" t="s">
        <v>166</v>
      </c>
      <c r="C6" s="12" t="s">
        <v>45</v>
      </c>
      <c r="D6" s="13" t="s">
        <v>47</v>
      </c>
      <c r="F6" s="13"/>
      <c r="G6" s="12">
        <v>147</v>
      </c>
      <c r="H6" s="13">
        <v>132</v>
      </c>
      <c r="I6" s="12">
        <v>156</v>
      </c>
      <c r="J6" s="13">
        <v>164</v>
      </c>
      <c r="L6" s="13"/>
      <c r="M6" s="13"/>
      <c r="N6" s="13"/>
      <c r="O6" s="13"/>
      <c r="P6" s="13"/>
      <c r="Q6" s="13">
        <f>SUM(E6:P6)</f>
        <v>599</v>
      </c>
      <c r="R6" s="12">
        <f>COUNT(E6:P6)</f>
        <v>4</v>
      </c>
      <c r="S6" s="14">
        <f>SUM(Q6/R6)</f>
        <v>149.75</v>
      </c>
    </row>
    <row r="7" spans="1:19" ht="12.75">
      <c r="A7" s="16">
        <v>6</v>
      </c>
      <c r="B7" s="13" t="s">
        <v>81</v>
      </c>
      <c r="C7" s="12" t="s">
        <v>14</v>
      </c>
      <c r="D7" s="13"/>
      <c r="E7" s="12">
        <v>153</v>
      </c>
      <c r="F7" s="13">
        <v>144</v>
      </c>
      <c r="G7" s="12">
        <v>145</v>
      </c>
      <c r="H7" s="13">
        <v>151</v>
      </c>
      <c r="I7" s="12">
        <v>137</v>
      </c>
      <c r="J7" s="13">
        <v>142</v>
      </c>
      <c r="K7" s="12">
        <v>143</v>
      </c>
      <c r="L7" s="13">
        <v>179</v>
      </c>
      <c r="M7" s="13">
        <v>153</v>
      </c>
      <c r="N7" s="13">
        <v>124</v>
      </c>
      <c r="O7" s="13">
        <v>159</v>
      </c>
      <c r="P7" s="13">
        <v>163</v>
      </c>
      <c r="Q7" s="13">
        <f>SUM(E7:P7)</f>
        <v>1793</v>
      </c>
      <c r="R7" s="12">
        <f>COUNT(E7:P7)</f>
        <v>12</v>
      </c>
      <c r="S7" s="14">
        <f>SUM(Q7/R7)</f>
        <v>149.41666666666666</v>
      </c>
    </row>
    <row r="8" spans="1:19" ht="12.75">
      <c r="A8" s="12">
        <v>7</v>
      </c>
      <c r="B8" s="13" t="s">
        <v>89</v>
      </c>
      <c r="C8" s="12" t="s">
        <v>10</v>
      </c>
      <c r="D8" s="13"/>
      <c r="E8" s="12">
        <v>140</v>
      </c>
      <c r="F8" s="13">
        <v>151</v>
      </c>
      <c r="G8" s="12">
        <v>174</v>
      </c>
      <c r="H8" s="13">
        <v>159</v>
      </c>
      <c r="I8" s="12">
        <v>170</v>
      </c>
      <c r="J8" s="13">
        <v>133</v>
      </c>
      <c r="K8" s="12">
        <v>133</v>
      </c>
      <c r="L8" s="13">
        <v>110</v>
      </c>
      <c r="M8" s="13">
        <v>155</v>
      </c>
      <c r="N8" s="13">
        <v>195</v>
      </c>
      <c r="O8" s="13">
        <v>119</v>
      </c>
      <c r="P8" s="13">
        <v>153</v>
      </c>
      <c r="Q8" s="13">
        <f>SUM(E8:P8)</f>
        <v>1792</v>
      </c>
      <c r="R8" s="12">
        <f>COUNT(E8:P8)</f>
        <v>12</v>
      </c>
      <c r="S8" s="14">
        <f>SUM(Q8/R8)</f>
        <v>149.33333333333334</v>
      </c>
    </row>
    <row r="9" spans="1:19" ht="12.75">
      <c r="A9" s="16">
        <v>8</v>
      </c>
      <c r="B9" s="40" t="s">
        <v>240</v>
      </c>
      <c r="C9" s="60" t="s">
        <v>45</v>
      </c>
      <c r="D9" s="4"/>
      <c r="F9" s="13"/>
      <c r="H9" s="13"/>
      <c r="J9" s="13"/>
      <c r="L9" s="13"/>
      <c r="M9" s="13"/>
      <c r="N9" s="13">
        <v>108</v>
      </c>
      <c r="O9" s="13">
        <v>172</v>
      </c>
      <c r="P9" s="13">
        <v>164</v>
      </c>
      <c r="Q9" s="13">
        <f>SUM(E9:P9)</f>
        <v>444</v>
      </c>
      <c r="R9" s="12">
        <f>COUNT(E9:P9)</f>
        <v>3</v>
      </c>
      <c r="S9" s="14">
        <f>SUM(Q9/R9)</f>
        <v>148</v>
      </c>
    </row>
    <row r="10" spans="1:19" ht="12.75">
      <c r="A10" s="12">
        <v>9</v>
      </c>
      <c r="B10" s="13" t="s">
        <v>198</v>
      </c>
      <c r="C10" s="12" t="s">
        <v>45</v>
      </c>
      <c r="D10" s="13"/>
      <c r="F10" s="13"/>
      <c r="H10" s="13"/>
      <c r="J10" s="13"/>
      <c r="K10" s="12">
        <v>133</v>
      </c>
      <c r="L10" s="13">
        <v>170</v>
      </c>
      <c r="M10" s="13">
        <v>134</v>
      </c>
      <c r="N10" s="13"/>
      <c r="O10" s="13"/>
      <c r="P10" s="13"/>
      <c r="Q10" s="13">
        <f>SUM(E10:P10)</f>
        <v>437</v>
      </c>
      <c r="R10" s="12">
        <f>COUNT(E10:P10)</f>
        <v>3</v>
      </c>
      <c r="S10" s="14">
        <f>SUM(Q10/R10)</f>
        <v>145.66666666666666</v>
      </c>
    </row>
    <row r="11" spans="1:19" ht="12.75">
      <c r="A11" s="16">
        <v>10</v>
      </c>
      <c r="B11" s="40" t="s">
        <v>223</v>
      </c>
      <c r="C11" s="60" t="s">
        <v>122</v>
      </c>
      <c r="D11" s="4"/>
      <c r="F11" s="13"/>
      <c r="H11" s="13"/>
      <c r="J11" s="13"/>
      <c r="K11" s="12">
        <v>154</v>
      </c>
      <c r="L11" s="13">
        <v>136</v>
      </c>
      <c r="M11" s="13">
        <v>144</v>
      </c>
      <c r="N11" s="13"/>
      <c r="O11" s="13"/>
      <c r="P11" s="13"/>
      <c r="Q11" s="13">
        <f>SUM(E11:P11)</f>
        <v>434</v>
      </c>
      <c r="R11" s="12">
        <f>COUNT(E11:P11)</f>
        <v>3</v>
      </c>
      <c r="S11" s="14">
        <f>SUM(Q11/R11)</f>
        <v>144.66666666666666</v>
      </c>
    </row>
    <row r="12" spans="1:19" ht="12.75">
      <c r="A12" s="12">
        <v>11</v>
      </c>
      <c r="B12" s="13" t="s">
        <v>78</v>
      </c>
      <c r="C12" s="12" t="s">
        <v>8</v>
      </c>
      <c r="D12" s="13"/>
      <c r="E12" s="12">
        <v>110</v>
      </c>
      <c r="F12" s="13"/>
      <c r="H12" s="13"/>
      <c r="J12" s="13"/>
      <c r="K12" s="12">
        <v>143</v>
      </c>
      <c r="L12" s="13">
        <v>156</v>
      </c>
      <c r="M12" s="13">
        <v>122</v>
      </c>
      <c r="N12" s="13">
        <v>166</v>
      </c>
      <c r="O12" s="13">
        <v>125</v>
      </c>
      <c r="P12" s="13">
        <v>186</v>
      </c>
      <c r="Q12" s="13">
        <f>SUM(E12:P12)</f>
        <v>1008</v>
      </c>
      <c r="R12" s="12">
        <f>COUNT(E12:P12)</f>
        <v>7</v>
      </c>
      <c r="S12" s="14">
        <f>SUM(Q12/R12)</f>
        <v>144</v>
      </c>
    </row>
    <row r="13" spans="1:19" ht="12.75">
      <c r="A13" s="16">
        <v>12</v>
      </c>
      <c r="B13" s="13" t="s">
        <v>116</v>
      </c>
      <c r="C13" s="12" t="s">
        <v>12</v>
      </c>
      <c r="D13" s="13"/>
      <c r="E13" s="12">
        <v>103</v>
      </c>
      <c r="F13" s="13"/>
      <c r="G13" s="12">
        <v>171</v>
      </c>
      <c r="H13" s="13">
        <v>126</v>
      </c>
      <c r="J13" s="13"/>
      <c r="K13" s="12">
        <v>127</v>
      </c>
      <c r="L13" s="13">
        <v>171</v>
      </c>
      <c r="M13" s="13">
        <v>151</v>
      </c>
      <c r="N13" s="13">
        <v>125</v>
      </c>
      <c r="O13" s="13">
        <v>180</v>
      </c>
      <c r="P13" s="13">
        <v>137</v>
      </c>
      <c r="Q13" s="13">
        <f>SUM(E13:P13)</f>
        <v>1291</v>
      </c>
      <c r="R13" s="12">
        <f>COUNT(E13:P13)</f>
        <v>9</v>
      </c>
      <c r="S13" s="14">
        <f>SUM(Q13/R13)</f>
        <v>143.44444444444446</v>
      </c>
    </row>
    <row r="14" spans="1:19" ht="12.75">
      <c r="A14" s="12">
        <v>13</v>
      </c>
      <c r="B14" s="13" t="s">
        <v>138</v>
      </c>
      <c r="C14" s="12" t="s">
        <v>8</v>
      </c>
      <c r="D14" s="13"/>
      <c r="E14" s="12">
        <v>145</v>
      </c>
      <c r="F14" s="13">
        <v>108</v>
      </c>
      <c r="G14" s="12">
        <v>110</v>
      </c>
      <c r="H14" s="13">
        <v>134</v>
      </c>
      <c r="I14" s="12">
        <v>176</v>
      </c>
      <c r="J14" s="13">
        <v>146</v>
      </c>
      <c r="K14" s="12">
        <v>139</v>
      </c>
      <c r="L14" s="13">
        <v>156</v>
      </c>
      <c r="M14" s="13">
        <v>141</v>
      </c>
      <c r="N14" s="13">
        <v>167</v>
      </c>
      <c r="O14" s="13">
        <v>148</v>
      </c>
      <c r="P14" s="13">
        <v>146</v>
      </c>
      <c r="Q14" s="13">
        <f>SUM(E14:P14)</f>
        <v>1716</v>
      </c>
      <c r="R14" s="12">
        <f>COUNT(E14:P14)</f>
        <v>12</v>
      </c>
      <c r="S14" s="14">
        <f>SUM(Q14/R14)</f>
        <v>143</v>
      </c>
    </row>
    <row r="15" spans="1:19" ht="12.75">
      <c r="A15" s="16">
        <v>14</v>
      </c>
      <c r="B15" s="13" t="s">
        <v>158</v>
      </c>
      <c r="C15" s="12" t="s">
        <v>13</v>
      </c>
      <c r="D15" s="13"/>
      <c r="F15" s="13"/>
      <c r="H15" s="13">
        <v>120</v>
      </c>
      <c r="I15" s="12">
        <v>140</v>
      </c>
      <c r="J15" s="13">
        <v>168</v>
      </c>
      <c r="L15" s="13"/>
      <c r="M15" s="13"/>
      <c r="N15" s="13"/>
      <c r="O15" s="13"/>
      <c r="P15" s="13"/>
      <c r="Q15" s="13">
        <f>SUM(E15:P15)</f>
        <v>428</v>
      </c>
      <c r="R15" s="12">
        <f>COUNT(E15:P15)</f>
        <v>3</v>
      </c>
      <c r="S15" s="14">
        <f>SUM(Q15/R15)</f>
        <v>142.66666666666666</v>
      </c>
    </row>
    <row r="16" spans="1:19" ht="12.75">
      <c r="A16" s="12">
        <v>15</v>
      </c>
      <c r="B16" s="40" t="s">
        <v>176</v>
      </c>
      <c r="C16" s="12" t="s">
        <v>124</v>
      </c>
      <c r="D16" s="13"/>
      <c r="F16" s="13"/>
      <c r="H16" s="13">
        <v>112</v>
      </c>
      <c r="J16" s="13">
        <v>146</v>
      </c>
      <c r="K16" s="12">
        <v>115</v>
      </c>
      <c r="L16" s="13">
        <v>151</v>
      </c>
      <c r="M16" s="13">
        <v>117</v>
      </c>
      <c r="N16" s="13">
        <v>166</v>
      </c>
      <c r="O16" s="13">
        <v>169</v>
      </c>
      <c r="P16" s="13">
        <v>154</v>
      </c>
      <c r="Q16" s="13">
        <f>SUM(E16:P16)</f>
        <v>1130</v>
      </c>
      <c r="R16" s="12">
        <f>COUNT(E16:P16)</f>
        <v>8</v>
      </c>
      <c r="S16" s="14">
        <f>SUM(Q16/R16)</f>
        <v>141.25</v>
      </c>
    </row>
    <row r="17" spans="1:19" ht="12.75">
      <c r="A17" s="16">
        <v>16</v>
      </c>
      <c r="B17" s="13" t="s">
        <v>117</v>
      </c>
      <c r="C17" s="12" t="s">
        <v>12</v>
      </c>
      <c r="D17" s="13"/>
      <c r="E17" s="12">
        <v>128</v>
      </c>
      <c r="F17" s="13">
        <v>124</v>
      </c>
      <c r="G17" s="12">
        <v>148</v>
      </c>
      <c r="H17" s="13">
        <v>134</v>
      </c>
      <c r="I17" s="12">
        <v>210</v>
      </c>
      <c r="J17" s="13">
        <v>136</v>
      </c>
      <c r="K17" s="12">
        <v>157</v>
      </c>
      <c r="L17" s="13">
        <v>150</v>
      </c>
      <c r="M17" s="13">
        <v>131</v>
      </c>
      <c r="N17" s="13">
        <v>112</v>
      </c>
      <c r="O17" s="13"/>
      <c r="P17" s="13">
        <v>120</v>
      </c>
      <c r="Q17" s="13">
        <f>SUM(E17:P17)</f>
        <v>1550</v>
      </c>
      <c r="R17" s="12">
        <f>COUNT(E17:P17)</f>
        <v>11</v>
      </c>
      <c r="S17" s="14">
        <f>SUM(Q17/R17)</f>
        <v>140.9090909090909</v>
      </c>
    </row>
    <row r="18" spans="1:19" ht="12.75">
      <c r="A18" s="12">
        <v>17</v>
      </c>
      <c r="B18" s="13" t="s">
        <v>104</v>
      </c>
      <c r="C18" s="12" t="s">
        <v>122</v>
      </c>
      <c r="D18" s="13"/>
      <c r="E18" s="12">
        <v>114</v>
      </c>
      <c r="F18" s="13">
        <v>153</v>
      </c>
      <c r="G18" s="12">
        <v>184</v>
      </c>
      <c r="H18" s="13">
        <v>141</v>
      </c>
      <c r="I18" s="12">
        <v>125</v>
      </c>
      <c r="J18" s="13">
        <v>123</v>
      </c>
      <c r="L18" s="13"/>
      <c r="M18" s="13"/>
      <c r="N18" s="13">
        <v>147</v>
      </c>
      <c r="O18" s="13">
        <v>108</v>
      </c>
      <c r="P18" s="13">
        <v>148</v>
      </c>
      <c r="Q18" s="13">
        <f>SUM(E18:P18)</f>
        <v>1243</v>
      </c>
      <c r="R18" s="12">
        <f>COUNT(E18:P18)</f>
        <v>9</v>
      </c>
      <c r="S18" s="14">
        <f>SUM(Q18/R18)</f>
        <v>138.11111111111111</v>
      </c>
    </row>
    <row r="19" spans="1:19" ht="12.75">
      <c r="A19" s="16">
        <v>18</v>
      </c>
      <c r="B19" s="13" t="s">
        <v>103</v>
      </c>
      <c r="C19" s="12" t="s">
        <v>11</v>
      </c>
      <c r="D19" s="13"/>
      <c r="F19" s="13">
        <v>142</v>
      </c>
      <c r="G19" s="12">
        <v>134</v>
      </c>
      <c r="H19" s="13"/>
      <c r="J19" s="13"/>
      <c r="L19" s="13"/>
      <c r="M19" s="13"/>
      <c r="N19" s="13"/>
      <c r="O19" s="13"/>
      <c r="P19" s="13"/>
      <c r="Q19" s="13">
        <f>SUM(E19:P19)</f>
        <v>276</v>
      </c>
      <c r="R19" s="12">
        <f>COUNT(E19:P19)</f>
        <v>2</v>
      </c>
      <c r="S19" s="14">
        <f>SUM(Q19/R19)</f>
        <v>138</v>
      </c>
    </row>
    <row r="20" spans="1:19" ht="12.75">
      <c r="A20" s="16">
        <v>19</v>
      </c>
      <c r="B20" s="13" t="s">
        <v>169</v>
      </c>
      <c r="C20" s="12" t="s">
        <v>15</v>
      </c>
      <c r="D20" s="13"/>
      <c r="E20" s="12">
        <v>132</v>
      </c>
      <c r="F20" s="13">
        <v>124</v>
      </c>
      <c r="G20" s="12">
        <v>135</v>
      </c>
      <c r="H20" s="13">
        <v>142</v>
      </c>
      <c r="I20" s="12">
        <v>108</v>
      </c>
      <c r="J20" s="13">
        <v>135</v>
      </c>
      <c r="K20" s="12">
        <v>173</v>
      </c>
      <c r="L20" s="13">
        <v>122</v>
      </c>
      <c r="M20" s="13">
        <v>134</v>
      </c>
      <c r="N20" s="13">
        <v>139</v>
      </c>
      <c r="O20" s="13">
        <v>162</v>
      </c>
      <c r="P20" s="13">
        <v>148</v>
      </c>
      <c r="Q20" s="13">
        <f>SUM(E20:P20)</f>
        <v>1654</v>
      </c>
      <c r="R20" s="12">
        <f>COUNT(E20:P20)</f>
        <v>12</v>
      </c>
      <c r="S20" s="14">
        <f>SUM(Q20/R20)</f>
        <v>137.83333333333334</v>
      </c>
    </row>
    <row r="21" spans="1:19" ht="12.75">
      <c r="A21" s="12">
        <v>20</v>
      </c>
      <c r="B21" s="13" t="s">
        <v>56</v>
      </c>
      <c r="C21" s="12" t="s">
        <v>45</v>
      </c>
      <c r="D21" s="13"/>
      <c r="F21" s="13">
        <v>107</v>
      </c>
      <c r="G21" s="12">
        <v>122</v>
      </c>
      <c r="H21" s="13">
        <v>124</v>
      </c>
      <c r="I21" s="12">
        <v>121</v>
      </c>
      <c r="J21" s="13">
        <v>190</v>
      </c>
      <c r="K21" s="12">
        <v>143</v>
      </c>
      <c r="L21" s="13">
        <v>159</v>
      </c>
      <c r="M21" s="13">
        <v>155</v>
      </c>
      <c r="N21" s="13">
        <v>135</v>
      </c>
      <c r="O21" s="13">
        <v>107</v>
      </c>
      <c r="P21" s="13">
        <v>152</v>
      </c>
      <c r="Q21" s="13">
        <f>SUM(E21:P21)</f>
        <v>1515</v>
      </c>
      <c r="R21" s="12">
        <f>COUNT(E21:P21)</f>
        <v>11</v>
      </c>
      <c r="S21" s="14">
        <f>SUM(Q21/R21)</f>
        <v>137.72727272727272</v>
      </c>
    </row>
    <row r="22" spans="1:19" ht="12.75">
      <c r="A22" s="16">
        <v>21</v>
      </c>
      <c r="B22" s="13" t="s">
        <v>137</v>
      </c>
      <c r="C22" s="12" t="s">
        <v>54</v>
      </c>
      <c r="D22" s="13"/>
      <c r="E22" s="12">
        <v>128</v>
      </c>
      <c r="F22" s="13"/>
      <c r="G22" s="12">
        <v>95</v>
      </c>
      <c r="H22" s="13">
        <v>161</v>
      </c>
      <c r="I22" s="12">
        <v>96</v>
      </c>
      <c r="J22" s="13"/>
      <c r="K22" s="12">
        <v>185</v>
      </c>
      <c r="L22" s="13">
        <v>150</v>
      </c>
      <c r="M22" s="13">
        <v>135</v>
      </c>
      <c r="N22" s="13">
        <v>154</v>
      </c>
      <c r="O22" s="13">
        <v>135</v>
      </c>
      <c r="P22" s="13">
        <v>137</v>
      </c>
      <c r="Q22" s="13">
        <f>SUM(E22:P22)</f>
        <v>1376</v>
      </c>
      <c r="R22" s="12">
        <f>COUNT(E22:P22)</f>
        <v>10</v>
      </c>
      <c r="S22" s="14">
        <f>SUM(Q22/R22)</f>
        <v>137.6</v>
      </c>
    </row>
    <row r="23" spans="1:19" ht="12.75">
      <c r="A23" s="12">
        <v>22</v>
      </c>
      <c r="B23" s="13" t="s">
        <v>141</v>
      </c>
      <c r="C23" s="12" t="s">
        <v>13</v>
      </c>
      <c r="D23" s="13"/>
      <c r="E23" s="12">
        <v>148</v>
      </c>
      <c r="F23" s="13">
        <v>115</v>
      </c>
      <c r="G23" s="12">
        <v>149</v>
      </c>
      <c r="H23" s="13"/>
      <c r="J23" s="13"/>
      <c r="L23" s="13"/>
      <c r="M23" s="13"/>
      <c r="N23" s="13"/>
      <c r="O23" s="13"/>
      <c r="P23" s="13"/>
      <c r="Q23" s="13">
        <f>SUM(E23:P23)</f>
        <v>412</v>
      </c>
      <c r="R23" s="12">
        <f>COUNT(E23:P23)</f>
        <v>3</v>
      </c>
      <c r="S23" s="14">
        <f>SUM(Q23/R23)</f>
        <v>137.33333333333334</v>
      </c>
    </row>
    <row r="24" spans="1:19" ht="12.75">
      <c r="A24" s="16">
        <v>23</v>
      </c>
      <c r="B24" s="13" t="s">
        <v>114</v>
      </c>
      <c r="C24" s="12" t="s">
        <v>53</v>
      </c>
      <c r="D24" s="13"/>
      <c r="F24" s="13"/>
      <c r="G24" s="12">
        <v>128</v>
      </c>
      <c r="H24" s="13">
        <v>126</v>
      </c>
      <c r="I24" s="12">
        <v>110</v>
      </c>
      <c r="J24" s="13">
        <v>121</v>
      </c>
      <c r="K24" s="12">
        <v>163</v>
      </c>
      <c r="L24" s="13">
        <v>162</v>
      </c>
      <c r="M24" s="13">
        <v>151</v>
      </c>
      <c r="N24" s="13">
        <v>139</v>
      </c>
      <c r="O24" s="13">
        <v>117</v>
      </c>
      <c r="P24" s="13">
        <v>146</v>
      </c>
      <c r="Q24" s="13">
        <f>SUM(E24:P24)</f>
        <v>1363</v>
      </c>
      <c r="R24" s="12">
        <f>COUNT(E24:P24)</f>
        <v>10</v>
      </c>
      <c r="S24" s="14">
        <f>SUM(Q24/R24)</f>
        <v>136.3</v>
      </c>
    </row>
    <row r="25" spans="1:19" ht="12.75">
      <c r="A25" s="12">
        <v>24</v>
      </c>
      <c r="B25" s="13" t="s">
        <v>162</v>
      </c>
      <c r="C25" s="12" t="s">
        <v>54</v>
      </c>
      <c r="D25" s="13"/>
      <c r="F25" s="13"/>
      <c r="H25" s="13"/>
      <c r="J25" s="13">
        <v>113</v>
      </c>
      <c r="L25" s="13"/>
      <c r="M25" s="13"/>
      <c r="N25" s="13">
        <v>122</v>
      </c>
      <c r="O25" s="13">
        <v>143</v>
      </c>
      <c r="P25" s="13">
        <v>159</v>
      </c>
      <c r="Q25" s="13">
        <f>SUM(E25:P25)</f>
        <v>537</v>
      </c>
      <c r="R25" s="12">
        <f>COUNT(E25:P25)</f>
        <v>4</v>
      </c>
      <c r="S25" s="14">
        <f>SUM(Q25/R25)</f>
        <v>134.25</v>
      </c>
    </row>
    <row r="26" spans="1:19" ht="12.75">
      <c r="A26" s="16">
        <v>25</v>
      </c>
      <c r="B26" s="13" t="s">
        <v>88</v>
      </c>
      <c r="C26" s="12" t="s">
        <v>10</v>
      </c>
      <c r="D26" s="13"/>
      <c r="E26" s="12">
        <v>197</v>
      </c>
      <c r="F26" s="13">
        <v>112</v>
      </c>
      <c r="G26" s="12">
        <v>125</v>
      </c>
      <c r="H26" s="13">
        <v>119</v>
      </c>
      <c r="J26" s="13">
        <v>111</v>
      </c>
      <c r="L26" s="13"/>
      <c r="M26" s="13"/>
      <c r="N26" s="13"/>
      <c r="O26" s="13"/>
      <c r="P26" s="13"/>
      <c r="Q26" s="13">
        <f>SUM(E26:P26)</f>
        <v>664</v>
      </c>
      <c r="R26" s="12">
        <f>COUNT(E26:P26)</f>
        <v>5</v>
      </c>
      <c r="S26" s="14">
        <f>Q26/R26</f>
        <v>132.8</v>
      </c>
    </row>
    <row r="27" spans="1:19" ht="12.75">
      <c r="A27" s="12">
        <v>26</v>
      </c>
      <c r="B27" s="13" t="s">
        <v>144</v>
      </c>
      <c r="C27" s="12" t="s">
        <v>14</v>
      </c>
      <c r="D27" s="13"/>
      <c r="F27" s="13"/>
      <c r="G27" s="12">
        <v>119</v>
      </c>
      <c r="H27" s="13">
        <v>119</v>
      </c>
      <c r="I27" s="12">
        <v>105</v>
      </c>
      <c r="J27" s="13">
        <v>154</v>
      </c>
      <c r="K27" s="12">
        <v>135</v>
      </c>
      <c r="L27" s="13">
        <v>151</v>
      </c>
      <c r="M27" s="13">
        <v>121</v>
      </c>
      <c r="N27" s="13">
        <v>130</v>
      </c>
      <c r="O27" s="13">
        <v>137</v>
      </c>
      <c r="P27" s="13">
        <v>148</v>
      </c>
      <c r="Q27" s="13">
        <f>SUM(E27:P27)</f>
        <v>1319</v>
      </c>
      <c r="R27" s="12">
        <f>COUNT(E27:P27)</f>
        <v>10</v>
      </c>
      <c r="S27" s="14">
        <f>SUM(Q27/R27)</f>
        <v>131.9</v>
      </c>
    </row>
    <row r="28" spans="1:19" ht="12.75">
      <c r="A28" s="12">
        <v>28</v>
      </c>
      <c r="B28" s="13" t="s">
        <v>202</v>
      </c>
      <c r="C28" s="12" t="s">
        <v>13</v>
      </c>
      <c r="D28" s="13"/>
      <c r="F28" s="13"/>
      <c r="H28" s="13"/>
      <c r="J28" s="13"/>
      <c r="K28" s="12">
        <v>131</v>
      </c>
      <c r="L28" s="13">
        <v>151</v>
      </c>
      <c r="M28" s="13">
        <v>94</v>
      </c>
      <c r="N28" s="13">
        <v>116</v>
      </c>
      <c r="O28" s="13">
        <v>165</v>
      </c>
      <c r="P28" s="13">
        <v>128</v>
      </c>
      <c r="Q28" s="13">
        <f>SUM(E28:P28)</f>
        <v>785</v>
      </c>
      <c r="R28" s="12">
        <f>COUNT(E28:P28)</f>
        <v>6</v>
      </c>
      <c r="S28" s="14">
        <f>SUM(Q28/R28)</f>
        <v>130.83333333333334</v>
      </c>
    </row>
    <row r="29" spans="1:19" ht="12.75">
      <c r="A29" s="16">
        <v>29</v>
      </c>
      <c r="B29" s="13" t="s">
        <v>120</v>
      </c>
      <c r="C29" s="12" t="s">
        <v>12</v>
      </c>
      <c r="D29" s="13"/>
      <c r="E29" s="12">
        <v>131</v>
      </c>
      <c r="F29" s="13">
        <v>143</v>
      </c>
      <c r="G29" s="12">
        <v>135</v>
      </c>
      <c r="H29" s="13">
        <v>131</v>
      </c>
      <c r="J29" s="13">
        <v>129</v>
      </c>
      <c r="K29" s="12">
        <v>151</v>
      </c>
      <c r="L29" s="13">
        <v>113</v>
      </c>
      <c r="M29" s="13">
        <v>150</v>
      </c>
      <c r="N29" s="13">
        <v>110</v>
      </c>
      <c r="O29" s="13"/>
      <c r="P29" s="13">
        <v>115</v>
      </c>
      <c r="Q29" s="13">
        <f>SUM(E29:P29)</f>
        <v>1308</v>
      </c>
      <c r="R29" s="12">
        <f>COUNT(E29:P29)</f>
        <v>10</v>
      </c>
      <c r="S29" s="14">
        <f>SUM(Q29/R29)</f>
        <v>130.8</v>
      </c>
    </row>
    <row r="30" spans="1:19" ht="12.75">
      <c r="A30" s="12">
        <v>30</v>
      </c>
      <c r="B30" s="40" t="s">
        <v>136</v>
      </c>
      <c r="C30" s="12" t="s">
        <v>53</v>
      </c>
      <c r="D30" s="13"/>
      <c r="E30" s="12">
        <v>138</v>
      </c>
      <c r="F30" s="13">
        <v>140</v>
      </c>
      <c r="G30" s="12">
        <v>116</v>
      </c>
      <c r="H30" s="13">
        <v>89</v>
      </c>
      <c r="I30" s="12">
        <v>139</v>
      </c>
      <c r="J30" s="13">
        <v>176</v>
      </c>
      <c r="K30" s="12">
        <v>106</v>
      </c>
      <c r="L30" s="13">
        <v>178</v>
      </c>
      <c r="M30" s="13">
        <v>135</v>
      </c>
      <c r="N30" s="13">
        <v>108</v>
      </c>
      <c r="O30" s="13">
        <v>93</v>
      </c>
      <c r="P30" s="13">
        <v>144</v>
      </c>
      <c r="Q30" s="13">
        <f>SUM(E30:P30)</f>
        <v>1562</v>
      </c>
      <c r="R30" s="12">
        <f>COUNT(E30:P30)</f>
        <v>12</v>
      </c>
      <c r="S30" s="14">
        <f>SUM(Q30/R30)</f>
        <v>130.16666666666666</v>
      </c>
    </row>
    <row r="31" spans="1:19" ht="12.75">
      <c r="A31" s="16">
        <v>31</v>
      </c>
      <c r="B31" s="13" t="s">
        <v>140</v>
      </c>
      <c r="C31" s="12" t="s">
        <v>13</v>
      </c>
      <c r="D31" s="13"/>
      <c r="E31" s="12">
        <v>116</v>
      </c>
      <c r="F31" s="13">
        <v>126</v>
      </c>
      <c r="G31" s="12">
        <v>147</v>
      </c>
      <c r="H31" s="13"/>
      <c r="J31" s="13"/>
      <c r="L31" s="13"/>
      <c r="M31" s="13"/>
      <c r="N31" s="13"/>
      <c r="O31" s="13"/>
      <c r="P31" s="13"/>
      <c r="Q31" s="13">
        <f>SUM(E31:P31)</f>
        <v>389</v>
      </c>
      <c r="R31" s="12">
        <f>COUNT(E31:P31)</f>
        <v>3</v>
      </c>
      <c r="S31" s="14">
        <f>SUM(Q31/R31)</f>
        <v>129.66666666666666</v>
      </c>
    </row>
    <row r="32" spans="1:19" ht="12.75">
      <c r="A32" s="12">
        <v>32</v>
      </c>
      <c r="B32" s="13" t="s">
        <v>185</v>
      </c>
      <c r="C32" s="12" t="s">
        <v>11</v>
      </c>
      <c r="D32" s="13"/>
      <c r="E32" s="12">
        <v>164</v>
      </c>
      <c r="F32" s="13">
        <v>190</v>
      </c>
      <c r="G32" s="12">
        <v>106</v>
      </c>
      <c r="H32" s="13">
        <v>88</v>
      </c>
      <c r="J32" s="13">
        <v>142</v>
      </c>
      <c r="K32" s="12">
        <v>95</v>
      </c>
      <c r="L32" s="13">
        <v>107</v>
      </c>
      <c r="M32" s="13">
        <v>116</v>
      </c>
      <c r="N32" s="13">
        <v>129</v>
      </c>
      <c r="O32" s="13">
        <v>153</v>
      </c>
      <c r="P32" s="13">
        <v>133</v>
      </c>
      <c r="Q32" s="13">
        <f>SUM(E32:P32)</f>
        <v>1423</v>
      </c>
      <c r="R32" s="12">
        <f>COUNT(E32:P32)</f>
        <v>11</v>
      </c>
      <c r="S32" s="14">
        <f>SUM(Q32/R32)</f>
        <v>129.36363636363637</v>
      </c>
    </row>
    <row r="33" spans="1:19" ht="12.75">
      <c r="A33" s="12">
        <v>33</v>
      </c>
      <c r="B33" s="13" t="s">
        <v>160</v>
      </c>
      <c r="C33" s="12" t="s">
        <v>54</v>
      </c>
      <c r="D33" s="13"/>
      <c r="E33" s="12">
        <v>162</v>
      </c>
      <c r="F33" s="13"/>
      <c r="G33" s="12">
        <v>124</v>
      </c>
      <c r="H33" s="13">
        <v>122</v>
      </c>
      <c r="J33" s="13">
        <v>117</v>
      </c>
      <c r="K33" s="12">
        <v>124</v>
      </c>
      <c r="L33" s="13"/>
      <c r="M33" s="13">
        <v>127</v>
      </c>
      <c r="N33" s="13"/>
      <c r="O33" s="13"/>
      <c r="P33" s="13"/>
      <c r="Q33" s="13">
        <f>SUM(E33:P33)</f>
        <v>776</v>
      </c>
      <c r="R33" s="12">
        <f>COUNT(E33:P33)</f>
        <v>6</v>
      </c>
      <c r="S33" s="14">
        <f>SUM(Q33/R33)</f>
        <v>129.33333333333334</v>
      </c>
    </row>
    <row r="34" spans="1:19" ht="12.75">
      <c r="A34" s="12">
        <v>34</v>
      </c>
      <c r="B34" s="13" t="s">
        <v>83</v>
      </c>
      <c r="C34" s="12" t="s">
        <v>14</v>
      </c>
      <c r="D34" s="13"/>
      <c r="E34" s="12">
        <v>119</v>
      </c>
      <c r="F34" s="13"/>
      <c r="H34" s="13">
        <v>114</v>
      </c>
      <c r="J34" s="13">
        <v>136</v>
      </c>
      <c r="L34" s="13"/>
      <c r="M34" s="13">
        <v>130</v>
      </c>
      <c r="N34" s="13">
        <v>122</v>
      </c>
      <c r="O34" s="13"/>
      <c r="P34" s="13">
        <v>148</v>
      </c>
      <c r="Q34" s="13">
        <f>SUM(E34:P34)</f>
        <v>769</v>
      </c>
      <c r="R34" s="12">
        <f>COUNT(E34:P34)</f>
        <v>6</v>
      </c>
      <c r="S34" s="14">
        <f>SUM(Q34/R34)</f>
        <v>128.16666666666666</v>
      </c>
    </row>
    <row r="35" spans="1:19" ht="12.75">
      <c r="A35" s="16">
        <v>35</v>
      </c>
      <c r="B35" s="39" t="s">
        <v>59</v>
      </c>
      <c r="C35" s="12" t="s">
        <v>54</v>
      </c>
      <c r="D35" s="13"/>
      <c r="E35" s="12">
        <v>111</v>
      </c>
      <c r="F35" s="13">
        <v>111</v>
      </c>
      <c r="H35" s="13">
        <v>114</v>
      </c>
      <c r="J35" s="13">
        <v>96</v>
      </c>
      <c r="L35" s="13"/>
      <c r="M35" s="13"/>
      <c r="N35" s="13">
        <v>142</v>
      </c>
      <c r="O35" s="13">
        <v>137</v>
      </c>
      <c r="P35" s="13">
        <v>184</v>
      </c>
      <c r="Q35" s="13">
        <f>SUM(E35:P35)</f>
        <v>895</v>
      </c>
      <c r="R35" s="12">
        <f>COUNT(E35:P35)</f>
        <v>7</v>
      </c>
      <c r="S35" s="14">
        <f>SUM(Q35/R35)</f>
        <v>127.85714285714286</v>
      </c>
    </row>
    <row r="36" spans="1:19" ht="12.75">
      <c r="A36" s="12">
        <v>36</v>
      </c>
      <c r="B36" s="39" t="s">
        <v>62</v>
      </c>
      <c r="C36" s="12" t="s">
        <v>54</v>
      </c>
      <c r="D36" s="13"/>
      <c r="E36" s="12">
        <v>155</v>
      </c>
      <c r="F36" s="13"/>
      <c r="G36" s="12">
        <v>93</v>
      </c>
      <c r="H36" s="13">
        <v>137</v>
      </c>
      <c r="I36" s="12">
        <v>107</v>
      </c>
      <c r="J36" s="13"/>
      <c r="K36" s="12">
        <v>127</v>
      </c>
      <c r="L36" s="13">
        <v>146</v>
      </c>
      <c r="M36" s="13">
        <v>116</v>
      </c>
      <c r="N36" s="13">
        <v>138</v>
      </c>
      <c r="O36" s="13">
        <v>123</v>
      </c>
      <c r="P36" s="13">
        <v>129</v>
      </c>
      <c r="Q36" s="13">
        <f>SUM(E36:P36)</f>
        <v>1271</v>
      </c>
      <c r="R36" s="12">
        <f>COUNT(E36:P36)</f>
        <v>10</v>
      </c>
      <c r="S36" s="14">
        <f>SUM(Q36/R36)</f>
        <v>127.1</v>
      </c>
    </row>
    <row r="37" spans="1:19" ht="12.75">
      <c r="A37" s="16">
        <v>37</v>
      </c>
      <c r="B37" s="13" t="s">
        <v>73</v>
      </c>
      <c r="C37" s="12" t="s">
        <v>8</v>
      </c>
      <c r="D37" s="13"/>
      <c r="E37" s="12">
        <v>133</v>
      </c>
      <c r="F37" s="13">
        <v>167</v>
      </c>
      <c r="G37" s="12">
        <v>110</v>
      </c>
      <c r="H37" s="13">
        <v>103</v>
      </c>
      <c r="I37" s="12">
        <v>141</v>
      </c>
      <c r="J37" s="13">
        <v>135</v>
      </c>
      <c r="K37" s="12">
        <v>141</v>
      </c>
      <c r="L37" s="13">
        <v>122</v>
      </c>
      <c r="M37" s="13">
        <v>111</v>
      </c>
      <c r="N37" s="13">
        <v>122</v>
      </c>
      <c r="O37" s="13"/>
      <c r="P37" s="13">
        <v>111</v>
      </c>
      <c r="Q37" s="13">
        <f>SUM(E37:P37)</f>
        <v>1396</v>
      </c>
      <c r="R37" s="12">
        <f>COUNT(E37:P37)</f>
        <v>11</v>
      </c>
      <c r="S37" s="14">
        <f>SUM(Q37/R37)</f>
        <v>126.9090909090909</v>
      </c>
    </row>
    <row r="38" spans="1:19" ht="12.75">
      <c r="A38" s="12">
        <v>38</v>
      </c>
      <c r="B38" s="39" t="s">
        <v>105</v>
      </c>
      <c r="C38" s="12" t="s">
        <v>122</v>
      </c>
      <c r="D38" s="13"/>
      <c r="E38" s="12">
        <v>131</v>
      </c>
      <c r="F38" s="13">
        <v>156</v>
      </c>
      <c r="G38" s="12">
        <v>129</v>
      </c>
      <c r="H38" s="13"/>
      <c r="J38" s="13"/>
      <c r="K38" s="12">
        <v>136</v>
      </c>
      <c r="L38" s="13">
        <v>112</v>
      </c>
      <c r="M38" s="13">
        <v>118</v>
      </c>
      <c r="N38" s="13">
        <v>133</v>
      </c>
      <c r="O38" s="13">
        <v>98</v>
      </c>
      <c r="P38" s="13">
        <v>127</v>
      </c>
      <c r="Q38" s="13">
        <f>SUM(E38:P38)</f>
        <v>1140</v>
      </c>
      <c r="R38" s="12">
        <f>COUNT(E38:P38)</f>
        <v>9</v>
      </c>
      <c r="S38" s="14">
        <f>SUM(Q38/R38)</f>
        <v>126.66666666666667</v>
      </c>
    </row>
    <row r="39" spans="1:19" ht="12.75">
      <c r="A39" s="16">
        <v>39</v>
      </c>
      <c r="B39" s="13" t="s">
        <v>129</v>
      </c>
      <c r="C39" s="12" t="s">
        <v>124</v>
      </c>
      <c r="D39" s="13"/>
      <c r="F39" s="13">
        <v>130</v>
      </c>
      <c r="G39" s="12">
        <v>154</v>
      </c>
      <c r="H39" s="13"/>
      <c r="I39" s="12">
        <v>124</v>
      </c>
      <c r="J39" s="13">
        <v>119</v>
      </c>
      <c r="L39" s="13"/>
      <c r="M39" s="13"/>
      <c r="N39" s="13">
        <v>120</v>
      </c>
      <c r="O39" s="13"/>
      <c r="P39" s="13">
        <v>109</v>
      </c>
      <c r="Q39" s="13">
        <f>SUM(E39:P39)</f>
        <v>756</v>
      </c>
      <c r="R39" s="12">
        <f>COUNT(E39:P39)</f>
        <v>6</v>
      </c>
      <c r="S39" s="14">
        <f>SUM(Q39/R39)</f>
        <v>126</v>
      </c>
    </row>
    <row r="40" spans="1:19" ht="12.75">
      <c r="A40" s="12">
        <v>40</v>
      </c>
      <c r="B40" s="13" t="s">
        <v>60</v>
      </c>
      <c r="C40" s="12" t="s">
        <v>54</v>
      </c>
      <c r="D40" s="13"/>
      <c r="E40" s="12">
        <v>119</v>
      </c>
      <c r="F40" s="13">
        <v>108</v>
      </c>
      <c r="H40" s="13">
        <v>103</v>
      </c>
      <c r="J40" s="13"/>
      <c r="L40" s="13">
        <v>157</v>
      </c>
      <c r="M40" s="13">
        <v>142</v>
      </c>
      <c r="N40" s="13"/>
      <c r="O40" s="13"/>
      <c r="P40" s="13"/>
      <c r="Q40" s="13">
        <f>SUM(E40:P40)</f>
        <v>629</v>
      </c>
      <c r="R40" s="12">
        <f>COUNT(E40:P40)</f>
        <v>5</v>
      </c>
      <c r="S40" s="14">
        <f>SUM(Q40/R40)</f>
        <v>125.8</v>
      </c>
    </row>
    <row r="41" spans="1:19" ht="12.75">
      <c r="A41" s="16">
        <v>41</v>
      </c>
      <c r="B41" s="39" t="s">
        <v>180</v>
      </c>
      <c r="C41" s="12" t="s">
        <v>122</v>
      </c>
      <c r="D41" s="13" t="s">
        <v>47</v>
      </c>
      <c r="F41" s="13"/>
      <c r="H41" s="13">
        <v>103</v>
      </c>
      <c r="I41" s="12">
        <v>110</v>
      </c>
      <c r="J41" s="13">
        <v>164</v>
      </c>
      <c r="L41" s="13"/>
      <c r="M41" s="13"/>
      <c r="N41" s="13"/>
      <c r="O41" s="13"/>
      <c r="P41" s="13"/>
      <c r="Q41" s="13">
        <f>SUM(E41:P41)</f>
        <v>377</v>
      </c>
      <c r="R41" s="12">
        <f>COUNT(E41:P41)</f>
        <v>3</v>
      </c>
      <c r="S41" s="14">
        <f>SUM(Q41/R41)</f>
        <v>125.66666666666667</v>
      </c>
    </row>
    <row r="42" spans="1:19" ht="12.75">
      <c r="A42" s="12">
        <v>42</v>
      </c>
      <c r="B42" s="13" t="s">
        <v>57</v>
      </c>
      <c r="C42" s="12" t="s">
        <v>45</v>
      </c>
      <c r="D42" s="13"/>
      <c r="E42" s="12">
        <v>107</v>
      </c>
      <c r="F42" s="13">
        <v>114</v>
      </c>
      <c r="G42" s="12">
        <v>156</v>
      </c>
      <c r="H42" s="13"/>
      <c r="J42" s="13"/>
      <c r="L42" s="13"/>
      <c r="M42" s="13"/>
      <c r="N42" s="13"/>
      <c r="O42" s="13"/>
      <c r="P42" s="13"/>
      <c r="Q42" s="13">
        <f>SUM(E42:P42)</f>
        <v>377</v>
      </c>
      <c r="R42" s="12">
        <f>COUNT(E42:P42)</f>
        <v>3</v>
      </c>
      <c r="S42" s="14">
        <f>SUM(Q42/R42)</f>
        <v>125.66666666666667</v>
      </c>
    </row>
    <row r="43" spans="1:19" ht="12.75">
      <c r="A43" s="16">
        <v>43</v>
      </c>
      <c r="B43" s="13" t="s">
        <v>107</v>
      </c>
      <c r="C43" s="12" t="s">
        <v>122</v>
      </c>
      <c r="D43" s="13"/>
      <c r="E43" s="12">
        <v>146</v>
      </c>
      <c r="F43" s="13">
        <v>134</v>
      </c>
      <c r="G43" s="12">
        <v>115</v>
      </c>
      <c r="H43" s="13">
        <v>169</v>
      </c>
      <c r="I43" s="12">
        <v>111</v>
      </c>
      <c r="J43" s="13">
        <v>101</v>
      </c>
      <c r="K43" s="12">
        <v>116</v>
      </c>
      <c r="L43" s="13">
        <v>121</v>
      </c>
      <c r="M43" s="13">
        <v>123</v>
      </c>
      <c r="N43" s="13">
        <v>106</v>
      </c>
      <c r="O43" s="13">
        <v>133</v>
      </c>
      <c r="P43" s="13">
        <v>126</v>
      </c>
      <c r="Q43" s="13">
        <f>SUM(E43:P43)</f>
        <v>1501</v>
      </c>
      <c r="R43" s="12">
        <f>COUNT(E43:P43)</f>
        <v>12</v>
      </c>
      <c r="S43" s="14">
        <f>SUM(Q43/R43)</f>
        <v>125.08333333333333</v>
      </c>
    </row>
    <row r="44" spans="1:19" ht="12.75">
      <c r="A44" s="12">
        <v>44</v>
      </c>
      <c r="B44" s="13" t="s">
        <v>91</v>
      </c>
      <c r="C44" s="12" t="s">
        <v>124</v>
      </c>
      <c r="D44" s="13" t="s">
        <v>47</v>
      </c>
      <c r="E44" s="12">
        <v>124</v>
      </c>
      <c r="F44" s="13"/>
      <c r="H44" s="13"/>
      <c r="J44" s="13"/>
      <c r="L44" s="13"/>
      <c r="M44" s="13"/>
      <c r="N44" s="13"/>
      <c r="O44" s="13"/>
      <c r="P44" s="13"/>
      <c r="Q44" s="13">
        <f>SUM(E44:P44)</f>
        <v>124</v>
      </c>
      <c r="R44" s="12">
        <f>COUNT(E44:P44)</f>
        <v>1</v>
      </c>
      <c r="S44" s="14">
        <f>SUM(Q44/R44)</f>
        <v>124</v>
      </c>
    </row>
    <row r="45" spans="1:19" ht="12.75">
      <c r="A45" s="12">
        <v>45</v>
      </c>
      <c r="B45" s="40" t="s">
        <v>221</v>
      </c>
      <c r="C45" s="60" t="s">
        <v>124</v>
      </c>
      <c r="D45" s="4"/>
      <c r="F45" s="13"/>
      <c r="H45" s="13"/>
      <c r="J45" s="13"/>
      <c r="K45" s="12">
        <v>105</v>
      </c>
      <c r="L45" s="13">
        <v>145</v>
      </c>
      <c r="M45" s="13">
        <v>122</v>
      </c>
      <c r="N45" s="13"/>
      <c r="O45" s="13"/>
      <c r="P45" s="13"/>
      <c r="Q45" s="13">
        <f>SUM(E45:P45)</f>
        <v>372</v>
      </c>
      <c r="R45" s="12">
        <f>COUNT(E45:P45)</f>
        <v>3</v>
      </c>
      <c r="S45" s="14">
        <f>SUM(Q45/R45)</f>
        <v>124</v>
      </c>
    </row>
    <row r="46" spans="1:19" ht="12.75">
      <c r="A46" s="16">
        <v>46</v>
      </c>
      <c r="B46" s="13" t="s">
        <v>118</v>
      </c>
      <c r="C46" s="12" t="s">
        <v>13</v>
      </c>
      <c r="D46" s="13"/>
      <c r="E46" s="12">
        <v>134</v>
      </c>
      <c r="F46" s="13">
        <v>131</v>
      </c>
      <c r="G46" s="12">
        <v>132</v>
      </c>
      <c r="H46" s="13">
        <v>100</v>
      </c>
      <c r="I46" s="12">
        <v>202</v>
      </c>
      <c r="J46" s="13">
        <v>113</v>
      </c>
      <c r="K46" s="12">
        <v>110</v>
      </c>
      <c r="L46" s="13">
        <v>99</v>
      </c>
      <c r="M46" s="13">
        <v>129</v>
      </c>
      <c r="N46" s="13">
        <v>103</v>
      </c>
      <c r="O46" s="13">
        <v>103</v>
      </c>
      <c r="P46" s="13">
        <v>122</v>
      </c>
      <c r="Q46" s="13">
        <f>SUM(E46:P46)</f>
        <v>1478</v>
      </c>
      <c r="R46" s="12">
        <f>COUNT(E46:P46)</f>
        <v>12</v>
      </c>
      <c r="S46" s="14">
        <f>SUM(Q46/R46)</f>
        <v>123.16666666666667</v>
      </c>
    </row>
    <row r="47" spans="1:19" ht="12.75">
      <c r="A47" s="12">
        <v>47</v>
      </c>
      <c r="B47" s="13" t="s">
        <v>63</v>
      </c>
      <c r="C47" s="12" t="s">
        <v>54</v>
      </c>
      <c r="D47" s="13"/>
      <c r="F47" s="13">
        <v>141</v>
      </c>
      <c r="G47" s="12">
        <v>105</v>
      </c>
      <c r="H47" s="13"/>
      <c r="J47" s="13"/>
      <c r="L47" s="13"/>
      <c r="M47" s="13"/>
      <c r="N47" s="13"/>
      <c r="O47" s="13"/>
      <c r="P47" s="13"/>
      <c r="Q47" s="13">
        <f>SUM(E47:P47)</f>
        <v>246</v>
      </c>
      <c r="R47" s="12">
        <f>COUNT(E47:P47)</f>
        <v>2</v>
      </c>
      <c r="S47" s="14">
        <f>SUM(Q47/R47)</f>
        <v>123</v>
      </c>
    </row>
    <row r="48" spans="1:19" ht="12.75">
      <c r="A48" s="16">
        <v>48</v>
      </c>
      <c r="B48" s="13" t="s">
        <v>96</v>
      </c>
      <c r="C48" s="12" t="s">
        <v>15</v>
      </c>
      <c r="D48" s="13"/>
      <c r="E48" s="12">
        <v>132</v>
      </c>
      <c r="F48" s="13">
        <v>104</v>
      </c>
      <c r="G48" s="12">
        <v>111</v>
      </c>
      <c r="H48" s="13">
        <v>119</v>
      </c>
      <c r="I48" s="12">
        <v>107</v>
      </c>
      <c r="J48" s="13">
        <v>135</v>
      </c>
      <c r="K48" s="12">
        <v>101</v>
      </c>
      <c r="L48" s="13">
        <v>115</v>
      </c>
      <c r="M48" s="13">
        <v>157</v>
      </c>
      <c r="N48" s="13">
        <v>134</v>
      </c>
      <c r="O48" s="13">
        <v>119</v>
      </c>
      <c r="P48" s="13">
        <v>136</v>
      </c>
      <c r="Q48" s="13">
        <f>SUM(E48:P48)</f>
        <v>1470</v>
      </c>
      <c r="R48" s="12">
        <f>COUNT(E48:P48)</f>
        <v>12</v>
      </c>
      <c r="S48" s="14">
        <f>SUM(Q48/R48)</f>
        <v>122.5</v>
      </c>
    </row>
    <row r="49" spans="1:19" ht="12.75">
      <c r="A49" s="12">
        <v>49</v>
      </c>
      <c r="B49" s="13" t="s">
        <v>199</v>
      </c>
      <c r="C49" s="12" t="s">
        <v>45</v>
      </c>
      <c r="D49" s="13"/>
      <c r="F49" s="13"/>
      <c r="H49" s="13"/>
      <c r="J49" s="13"/>
      <c r="K49" s="12">
        <v>105</v>
      </c>
      <c r="L49" s="13"/>
      <c r="M49" s="13">
        <v>111</v>
      </c>
      <c r="N49" s="13">
        <v>128</v>
      </c>
      <c r="O49" s="13">
        <v>111</v>
      </c>
      <c r="P49" s="13">
        <v>157</v>
      </c>
      <c r="Q49" s="13">
        <f>SUM(E49:P49)</f>
        <v>612</v>
      </c>
      <c r="R49" s="12">
        <f>COUNT(E49:P49)</f>
        <v>5</v>
      </c>
      <c r="S49" s="14">
        <f>SUM(Q49/R49)</f>
        <v>122.4</v>
      </c>
    </row>
    <row r="50" spans="1:19" ht="12.75">
      <c r="A50" s="16">
        <v>50</v>
      </c>
      <c r="B50" s="13" t="s">
        <v>156</v>
      </c>
      <c r="C50" s="12" t="s">
        <v>10</v>
      </c>
      <c r="D50" s="13"/>
      <c r="F50" s="13"/>
      <c r="H50" s="13"/>
      <c r="I50" s="12">
        <v>125</v>
      </c>
      <c r="J50" s="13">
        <v>119</v>
      </c>
      <c r="L50" s="13"/>
      <c r="M50" s="13"/>
      <c r="N50" s="13"/>
      <c r="O50" s="13"/>
      <c r="P50" s="13"/>
      <c r="Q50" s="13">
        <f>SUM(E50:P50)</f>
        <v>244</v>
      </c>
      <c r="R50" s="12">
        <f>COUNT(E50:P50)</f>
        <v>2</v>
      </c>
      <c r="S50" s="14">
        <f>SUM(Q50/R50)</f>
        <v>122</v>
      </c>
    </row>
    <row r="51" spans="1:19" ht="12.75">
      <c r="A51" s="12">
        <v>51</v>
      </c>
      <c r="B51" s="13" t="s">
        <v>76</v>
      </c>
      <c r="C51" s="12" t="s">
        <v>8</v>
      </c>
      <c r="D51" s="13"/>
      <c r="F51" s="13"/>
      <c r="G51" s="12">
        <v>152</v>
      </c>
      <c r="H51" s="13">
        <v>104</v>
      </c>
      <c r="I51" s="12">
        <v>117</v>
      </c>
      <c r="J51" s="13">
        <v>109</v>
      </c>
      <c r="L51" s="13"/>
      <c r="M51" s="13"/>
      <c r="N51" s="13"/>
      <c r="O51" s="13"/>
      <c r="P51" s="13"/>
      <c r="Q51" s="13">
        <f>SUM(E51:P51)</f>
        <v>482</v>
      </c>
      <c r="R51" s="12">
        <f>COUNT(E51:P51)</f>
        <v>4</v>
      </c>
      <c r="S51" s="14">
        <f>SUM(Q51/R51)</f>
        <v>120.5</v>
      </c>
    </row>
    <row r="52" spans="1:19" ht="12.75">
      <c r="A52" s="16">
        <v>52</v>
      </c>
      <c r="B52" s="40" t="s">
        <v>177</v>
      </c>
      <c r="C52" s="12" t="s">
        <v>124</v>
      </c>
      <c r="D52" s="13"/>
      <c r="F52" s="13"/>
      <c r="H52" s="13">
        <v>158</v>
      </c>
      <c r="J52" s="13">
        <v>135</v>
      </c>
      <c r="K52" s="12">
        <v>98</v>
      </c>
      <c r="L52" s="13"/>
      <c r="M52" s="13">
        <v>107</v>
      </c>
      <c r="N52" s="13"/>
      <c r="O52" s="13">
        <v>113</v>
      </c>
      <c r="P52" s="13">
        <v>111</v>
      </c>
      <c r="Q52" s="13">
        <f>SUM(E52:P52)</f>
        <v>722</v>
      </c>
      <c r="R52" s="12">
        <f>COUNT(E52:P52)</f>
        <v>6</v>
      </c>
      <c r="S52" s="14">
        <f>SUM(Q52/R52)</f>
        <v>120.33333333333333</v>
      </c>
    </row>
    <row r="53" spans="1:19" ht="12.75">
      <c r="A53" s="12">
        <v>53</v>
      </c>
      <c r="B53" s="13" t="s">
        <v>93</v>
      </c>
      <c r="C53" s="12" t="s">
        <v>15</v>
      </c>
      <c r="D53" s="13"/>
      <c r="F53" s="13">
        <v>151</v>
      </c>
      <c r="G53" s="12">
        <v>125</v>
      </c>
      <c r="H53" s="13">
        <v>99</v>
      </c>
      <c r="I53" s="12">
        <v>128</v>
      </c>
      <c r="J53" s="13">
        <v>101</v>
      </c>
      <c r="L53" s="13">
        <v>124</v>
      </c>
      <c r="M53" s="13">
        <v>122</v>
      </c>
      <c r="N53" s="13">
        <v>105</v>
      </c>
      <c r="O53" s="13"/>
      <c r="P53" s="13"/>
      <c r="Q53" s="13">
        <f>SUM(E53:P53)</f>
        <v>955</v>
      </c>
      <c r="R53" s="12">
        <f>COUNT(E53:P53)</f>
        <v>8</v>
      </c>
      <c r="S53" s="14">
        <f>SUM(Q53/R53)</f>
        <v>119.375</v>
      </c>
    </row>
    <row r="54" spans="1:19" ht="12.75">
      <c r="A54" s="16">
        <v>54</v>
      </c>
      <c r="B54" s="13" t="s">
        <v>67</v>
      </c>
      <c r="C54" s="12" t="s">
        <v>45</v>
      </c>
      <c r="D54" s="13"/>
      <c r="E54" s="12">
        <v>122</v>
      </c>
      <c r="F54" s="13">
        <v>117</v>
      </c>
      <c r="G54" s="12">
        <v>101</v>
      </c>
      <c r="H54" s="13"/>
      <c r="J54" s="13"/>
      <c r="K54" s="12">
        <v>118</v>
      </c>
      <c r="L54" s="13">
        <v>115</v>
      </c>
      <c r="M54" s="13"/>
      <c r="N54" s="13">
        <v>154</v>
      </c>
      <c r="O54" s="13">
        <v>109</v>
      </c>
      <c r="P54" s="13">
        <v>117</v>
      </c>
      <c r="Q54" s="13">
        <f>SUM(E54:P54)</f>
        <v>953</v>
      </c>
      <c r="R54" s="12">
        <f>COUNT(E54:P54)</f>
        <v>8</v>
      </c>
      <c r="S54" s="14">
        <f>SUM(Q54/R54)</f>
        <v>119.125</v>
      </c>
    </row>
    <row r="55" spans="1:19" ht="12.75">
      <c r="A55" s="12">
        <v>55</v>
      </c>
      <c r="B55" s="13" t="s">
        <v>108</v>
      </c>
      <c r="C55" s="12" t="s">
        <v>122</v>
      </c>
      <c r="D55" s="13"/>
      <c r="E55" s="12">
        <v>152</v>
      </c>
      <c r="F55" s="13">
        <v>133</v>
      </c>
      <c r="G55" s="12">
        <v>127</v>
      </c>
      <c r="H55" s="13">
        <v>152</v>
      </c>
      <c r="I55" s="12">
        <v>103</v>
      </c>
      <c r="J55" s="13">
        <v>124</v>
      </c>
      <c r="K55" s="12">
        <v>91</v>
      </c>
      <c r="L55" s="13">
        <v>126</v>
      </c>
      <c r="M55" s="13">
        <v>113</v>
      </c>
      <c r="N55" s="13">
        <v>98</v>
      </c>
      <c r="O55" s="13">
        <v>114</v>
      </c>
      <c r="P55" s="13">
        <v>94</v>
      </c>
      <c r="Q55" s="13">
        <f>SUM(E55:P55)</f>
        <v>1427</v>
      </c>
      <c r="R55" s="12">
        <f>COUNT(E55:P55)</f>
        <v>12</v>
      </c>
      <c r="S55" s="14">
        <f>SUM(Q55/R55)</f>
        <v>118.91666666666667</v>
      </c>
    </row>
    <row r="56" spans="1:19" ht="12.75">
      <c r="A56" s="16">
        <v>56</v>
      </c>
      <c r="B56" s="13" t="s">
        <v>71</v>
      </c>
      <c r="C56" s="12" t="s">
        <v>13</v>
      </c>
      <c r="D56" s="13"/>
      <c r="E56" s="12">
        <v>92</v>
      </c>
      <c r="F56" s="13">
        <v>121</v>
      </c>
      <c r="G56" s="12">
        <v>128</v>
      </c>
      <c r="H56" s="13">
        <v>100</v>
      </c>
      <c r="I56" s="12">
        <v>139</v>
      </c>
      <c r="J56" s="13">
        <v>103</v>
      </c>
      <c r="K56" s="12">
        <v>126</v>
      </c>
      <c r="L56" s="13">
        <v>117</v>
      </c>
      <c r="M56" s="13">
        <v>122</v>
      </c>
      <c r="N56" s="13">
        <v>118</v>
      </c>
      <c r="O56" s="13">
        <v>123</v>
      </c>
      <c r="P56" s="13">
        <v>128</v>
      </c>
      <c r="Q56" s="13">
        <f>SUM(E56:P56)</f>
        <v>1417</v>
      </c>
      <c r="R56" s="12">
        <f>COUNT(E56:P56)</f>
        <v>12</v>
      </c>
      <c r="S56" s="14">
        <f>SUM(Q56/R56)</f>
        <v>118.08333333333333</v>
      </c>
    </row>
    <row r="57" spans="1:19" ht="12.75">
      <c r="A57" s="12">
        <v>57</v>
      </c>
      <c r="B57" s="13" t="s">
        <v>79</v>
      </c>
      <c r="C57" s="12" t="s">
        <v>14</v>
      </c>
      <c r="D57" s="13"/>
      <c r="E57" s="12">
        <v>93</v>
      </c>
      <c r="F57" s="13"/>
      <c r="H57" s="13"/>
      <c r="I57" s="12">
        <v>122</v>
      </c>
      <c r="J57" s="13">
        <v>110</v>
      </c>
      <c r="L57" s="13">
        <v>146</v>
      </c>
      <c r="M57" s="13">
        <v>112</v>
      </c>
      <c r="N57" s="13">
        <v>137</v>
      </c>
      <c r="O57" s="13">
        <v>106</v>
      </c>
      <c r="P57" s="13"/>
      <c r="Q57" s="13">
        <f>SUM(E57:P57)</f>
        <v>826</v>
      </c>
      <c r="R57" s="12">
        <f>COUNT(E57:P57)</f>
        <v>7</v>
      </c>
      <c r="S57" s="14">
        <f>SUM(Q57/R57)</f>
        <v>118</v>
      </c>
    </row>
    <row r="58" spans="1:19" ht="12.75">
      <c r="A58" s="16">
        <v>58</v>
      </c>
      <c r="B58" s="13" t="s">
        <v>55</v>
      </c>
      <c r="C58" s="12" t="s">
        <v>54</v>
      </c>
      <c r="D58" s="13"/>
      <c r="F58" s="13">
        <v>84</v>
      </c>
      <c r="G58" s="12">
        <v>112</v>
      </c>
      <c r="H58" s="13"/>
      <c r="I58" s="12">
        <v>134</v>
      </c>
      <c r="J58" s="13">
        <v>124</v>
      </c>
      <c r="K58" s="12">
        <v>118</v>
      </c>
      <c r="L58" s="13">
        <v>128</v>
      </c>
      <c r="M58" s="13">
        <v>82</v>
      </c>
      <c r="N58" s="13">
        <v>129</v>
      </c>
      <c r="O58" s="13">
        <v>110</v>
      </c>
      <c r="P58" s="13">
        <v>155</v>
      </c>
      <c r="Q58" s="13">
        <f>SUM(E58:P58)</f>
        <v>1176</v>
      </c>
      <c r="R58" s="12">
        <f>COUNT(E58:P58)</f>
        <v>10</v>
      </c>
      <c r="S58" s="14">
        <f>SUM(Q58/R58)</f>
        <v>117.6</v>
      </c>
    </row>
    <row r="59" spans="1:19" ht="12.75">
      <c r="A59" s="12">
        <v>59</v>
      </c>
      <c r="B59" s="13" t="s">
        <v>82</v>
      </c>
      <c r="C59" s="12" t="s">
        <v>14</v>
      </c>
      <c r="D59" s="13"/>
      <c r="F59" s="13">
        <v>127</v>
      </c>
      <c r="G59" s="12">
        <v>120</v>
      </c>
      <c r="H59" s="13">
        <v>121</v>
      </c>
      <c r="I59" s="12">
        <v>113</v>
      </c>
      <c r="J59" s="13"/>
      <c r="K59" s="12">
        <v>86</v>
      </c>
      <c r="L59" s="13"/>
      <c r="M59" s="13"/>
      <c r="N59" s="13"/>
      <c r="O59" s="13">
        <v>123</v>
      </c>
      <c r="P59" s="13">
        <v>128</v>
      </c>
      <c r="Q59" s="13">
        <f>SUM(E59:P59)</f>
        <v>818</v>
      </c>
      <c r="R59" s="12">
        <f>COUNT(E59:P59)</f>
        <v>7</v>
      </c>
      <c r="S59" s="14">
        <f>SUM(Q59/R59)</f>
        <v>116.85714285714286</v>
      </c>
    </row>
    <row r="60" spans="1:19" ht="12.75">
      <c r="A60" s="12">
        <v>60</v>
      </c>
      <c r="B60" s="40" t="s">
        <v>203</v>
      </c>
      <c r="C60" s="12" t="s">
        <v>53</v>
      </c>
      <c r="D60" s="4"/>
      <c r="F60" s="13"/>
      <c r="H60" s="13"/>
      <c r="J60" s="13"/>
      <c r="K60" s="12">
        <v>119</v>
      </c>
      <c r="L60" s="13">
        <v>130</v>
      </c>
      <c r="M60" s="13">
        <v>101</v>
      </c>
      <c r="N60" s="13"/>
      <c r="O60" s="13"/>
      <c r="P60" s="13"/>
      <c r="Q60" s="13">
        <f>SUM(E60:P60)</f>
        <v>350</v>
      </c>
      <c r="R60" s="12">
        <f>COUNT(E60:P60)</f>
        <v>3</v>
      </c>
      <c r="S60" s="14">
        <f>SUM(Q60/R60)</f>
        <v>116.66666666666667</v>
      </c>
    </row>
    <row r="61" spans="1:19" ht="12.75">
      <c r="A61" s="16">
        <v>61</v>
      </c>
      <c r="B61" s="13" t="s">
        <v>139</v>
      </c>
      <c r="C61" s="12" t="s">
        <v>8</v>
      </c>
      <c r="D61" s="13"/>
      <c r="E61" s="12">
        <v>116</v>
      </c>
      <c r="F61" s="13">
        <v>114</v>
      </c>
      <c r="H61" s="13">
        <v>115</v>
      </c>
      <c r="I61" s="12">
        <v>98</v>
      </c>
      <c r="J61" s="13">
        <v>140</v>
      </c>
      <c r="L61" s="13"/>
      <c r="M61" s="13"/>
      <c r="N61" s="13"/>
      <c r="O61" s="13"/>
      <c r="P61" s="13"/>
      <c r="Q61" s="13">
        <f>SUM(E61:P61)</f>
        <v>583</v>
      </c>
      <c r="R61" s="12">
        <f>COUNT(E61:P61)</f>
        <v>5</v>
      </c>
      <c r="S61" s="14">
        <f>SUM(Q61/R61)</f>
        <v>116.6</v>
      </c>
    </row>
    <row r="62" spans="1:19" ht="12.75">
      <c r="A62" s="12">
        <v>62</v>
      </c>
      <c r="B62" s="13" t="s">
        <v>175</v>
      </c>
      <c r="C62" s="12" t="s">
        <v>124</v>
      </c>
      <c r="D62" s="13"/>
      <c r="E62" s="12">
        <v>134</v>
      </c>
      <c r="F62" s="13">
        <v>98</v>
      </c>
      <c r="G62" s="12">
        <v>90</v>
      </c>
      <c r="H62" s="13">
        <v>143</v>
      </c>
      <c r="J62" s="13">
        <v>115</v>
      </c>
      <c r="L62" s="13"/>
      <c r="M62" s="13"/>
      <c r="N62" s="13"/>
      <c r="O62" s="13"/>
      <c r="P62" s="13"/>
      <c r="Q62" s="13">
        <f>SUM(E62:P62)</f>
        <v>580</v>
      </c>
      <c r="R62" s="12">
        <f>COUNT(E62:P62)</f>
        <v>5</v>
      </c>
      <c r="S62" s="14">
        <f>SUM(Q62/R62)</f>
        <v>116</v>
      </c>
    </row>
    <row r="63" spans="1:19" ht="12.75">
      <c r="A63" s="16">
        <v>63</v>
      </c>
      <c r="B63" s="13" t="s">
        <v>182</v>
      </c>
      <c r="C63" s="12" t="s">
        <v>122</v>
      </c>
      <c r="D63" s="13"/>
      <c r="F63" s="13"/>
      <c r="H63" s="13">
        <v>113</v>
      </c>
      <c r="I63" s="12">
        <v>134</v>
      </c>
      <c r="J63" s="13">
        <v>98</v>
      </c>
      <c r="L63" s="13"/>
      <c r="M63" s="13"/>
      <c r="N63" s="13"/>
      <c r="O63" s="13"/>
      <c r="P63" s="13"/>
      <c r="Q63" s="13">
        <f>SUM(E63:P63)</f>
        <v>345</v>
      </c>
      <c r="R63" s="12">
        <f>COUNT(E63:P63)</f>
        <v>3</v>
      </c>
      <c r="S63" s="14">
        <f>SUM(Q63/R63)</f>
        <v>115</v>
      </c>
    </row>
    <row r="64" spans="1:19" ht="12.75">
      <c r="A64" s="12">
        <v>64</v>
      </c>
      <c r="B64" s="40" t="s">
        <v>246</v>
      </c>
      <c r="C64" s="60" t="s">
        <v>15</v>
      </c>
      <c r="D64" s="4"/>
      <c r="F64" s="13"/>
      <c r="H64" s="13"/>
      <c r="J64" s="13"/>
      <c r="L64" s="13"/>
      <c r="M64" s="13"/>
      <c r="N64" s="13">
        <v>115</v>
      </c>
      <c r="O64" s="13"/>
      <c r="P64" s="13"/>
      <c r="Q64" s="13">
        <f>SUM(E64:P64)</f>
        <v>115</v>
      </c>
      <c r="R64" s="12">
        <f>COUNT(E64:P64)</f>
        <v>1</v>
      </c>
      <c r="S64" s="14">
        <f>SUM(Q64/R64)</f>
        <v>115</v>
      </c>
    </row>
    <row r="65" spans="1:19" ht="12.75">
      <c r="A65" s="16">
        <v>65</v>
      </c>
      <c r="B65" s="13" t="s">
        <v>87</v>
      </c>
      <c r="C65" s="12" t="s">
        <v>10</v>
      </c>
      <c r="D65" s="13"/>
      <c r="E65" s="12">
        <v>125</v>
      </c>
      <c r="F65" s="13">
        <v>128</v>
      </c>
      <c r="G65" s="12">
        <v>81</v>
      </c>
      <c r="H65" s="13"/>
      <c r="J65" s="13">
        <v>125</v>
      </c>
      <c r="L65" s="13"/>
      <c r="M65" s="13"/>
      <c r="N65" s="13">
        <v>103</v>
      </c>
      <c r="O65" s="13">
        <v>115</v>
      </c>
      <c r="P65" s="13">
        <v>117</v>
      </c>
      <c r="Q65" s="13">
        <f>SUM(E65:P65)</f>
        <v>794</v>
      </c>
      <c r="R65" s="12">
        <f>COUNT(E65:P65)</f>
        <v>7</v>
      </c>
      <c r="S65" s="14">
        <f>SUM(Q65/R65)</f>
        <v>113.42857142857143</v>
      </c>
    </row>
    <row r="66" spans="1:19" ht="12.75">
      <c r="A66" s="12">
        <v>66</v>
      </c>
      <c r="B66" s="40" t="s">
        <v>131</v>
      </c>
      <c r="C66" s="13" t="s">
        <v>124</v>
      </c>
      <c r="D66" s="13"/>
      <c r="E66" s="13">
        <v>117</v>
      </c>
      <c r="F66" s="13">
        <v>117</v>
      </c>
      <c r="G66" s="13">
        <v>102</v>
      </c>
      <c r="H66" s="13"/>
      <c r="I66" s="13">
        <v>103</v>
      </c>
      <c r="J66" s="13">
        <v>152</v>
      </c>
      <c r="K66" s="13"/>
      <c r="L66" s="13"/>
      <c r="M66" s="13"/>
      <c r="N66" s="13"/>
      <c r="O66" s="13">
        <v>113</v>
      </c>
      <c r="P66" s="13">
        <v>89</v>
      </c>
      <c r="Q66" s="13">
        <f>SUM(E66:P66)</f>
        <v>793</v>
      </c>
      <c r="R66" s="13">
        <f>COUNT(E66:P66)</f>
        <v>7</v>
      </c>
      <c r="S66" s="14">
        <f>SUM(Q66/R66)</f>
        <v>113.28571428571429</v>
      </c>
    </row>
    <row r="67" spans="1:19" ht="12.75">
      <c r="A67" s="16">
        <v>67</v>
      </c>
      <c r="B67" s="13" t="s">
        <v>95</v>
      </c>
      <c r="C67" s="13" t="s">
        <v>15</v>
      </c>
      <c r="D67" s="13"/>
      <c r="E67" s="13">
        <v>144</v>
      </c>
      <c r="F67" s="13">
        <v>92</v>
      </c>
      <c r="G67" s="13"/>
      <c r="H67" s="13">
        <v>89</v>
      </c>
      <c r="I67" s="13"/>
      <c r="J67" s="13">
        <v>141</v>
      </c>
      <c r="K67" s="13">
        <v>110</v>
      </c>
      <c r="L67" s="13"/>
      <c r="M67" s="13"/>
      <c r="N67" s="13"/>
      <c r="O67" s="13">
        <v>102</v>
      </c>
      <c r="P67" s="13"/>
      <c r="Q67" s="13">
        <f>SUM(E67:P67)</f>
        <v>678</v>
      </c>
      <c r="R67" s="13">
        <f>COUNT(E67:P67)</f>
        <v>6</v>
      </c>
      <c r="S67" s="48">
        <f>Q67/R67</f>
        <v>113</v>
      </c>
    </row>
    <row r="68" spans="1:19" ht="12.75">
      <c r="A68" s="12">
        <v>68</v>
      </c>
      <c r="B68" s="13" t="s">
        <v>201</v>
      </c>
      <c r="C68" s="13" t="s">
        <v>13</v>
      </c>
      <c r="D68" s="13"/>
      <c r="E68" s="13"/>
      <c r="F68" s="13"/>
      <c r="G68" s="13"/>
      <c r="H68" s="13"/>
      <c r="I68" s="13"/>
      <c r="J68" s="13"/>
      <c r="K68" s="13">
        <v>119</v>
      </c>
      <c r="L68" s="13">
        <v>150</v>
      </c>
      <c r="M68" s="13">
        <v>100</v>
      </c>
      <c r="N68" s="13">
        <v>83</v>
      </c>
      <c r="O68" s="13">
        <v>86</v>
      </c>
      <c r="P68" s="13">
        <v>137</v>
      </c>
      <c r="Q68" s="13">
        <f>SUM(E68:P68)</f>
        <v>675</v>
      </c>
      <c r="R68" s="13">
        <f>COUNT(E68:P68)</f>
        <v>6</v>
      </c>
      <c r="S68" s="48">
        <f>SUM(Q68/R68)</f>
        <v>112.5</v>
      </c>
    </row>
    <row r="69" spans="1:19" ht="12.75">
      <c r="A69" s="49">
        <v>69</v>
      </c>
      <c r="B69" s="47" t="s">
        <v>130</v>
      </c>
      <c r="C69" s="13" t="s">
        <v>124</v>
      </c>
      <c r="D69" s="13"/>
      <c r="E69" s="13">
        <v>117</v>
      </c>
      <c r="F69" s="13">
        <v>115</v>
      </c>
      <c r="G69" s="13">
        <v>100</v>
      </c>
      <c r="H69" s="13"/>
      <c r="I69" s="13">
        <v>109</v>
      </c>
      <c r="J69" s="13">
        <v>112</v>
      </c>
      <c r="K69" s="13"/>
      <c r="L69" s="13">
        <v>77</v>
      </c>
      <c r="M69" s="13"/>
      <c r="N69" s="13">
        <v>134</v>
      </c>
      <c r="O69" s="13">
        <v>109</v>
      </c>
      <c r="P69" s="13"/>
      <c r="Q69" s="13">
        <f>SUM(E69:P69)</f>
        <v>873</v>
      </c>
      <c r="R69" s="13">
        <f>COUNT(E69:P69)</f>
        <v>8</v>
      </c>
      <c r="S69" s="48">
        <f>SUM(Q69/R69)</f>
        <v>109.125</v>
      </c>
    </row>
    <row r="70" spans="1:19" ht="12.75">
      <c r="A70" s="16">
        <v>70</v>
      </c>
      <c r="B70" s="13" t="s">
        <v>110</v>
      </c>
      <c r="C70" s="13" t="s">
        <v>53</v>
      </c>
      <c r="D70" s="13"/>
      <c r="E70" s="13">
        <v>95</v>
      </c>
      <c r="F70" s="13">
        <v>141</v>
      </c>
      <c r="G70" s="13"/>
      <c r="H70" s="13">
        <v>93</v>
      </c>
      <c r="I70" s="13">
        <v>125</v>
      </c>
      <c r="J70" s="13">
        <v>83</v>
      </c>
      <c r="K70" s="13">
        <v>100</v>
      </c>
      <c r="L70" s="13">
        <v>159</v>
      </c>
      <c r="M70" s="13">
        <v>93</v>
      </c>
      <c r="N70" s="13">
        <v>94</v>
      </c>
      <c r="O70" s="13">
        <v>92</v>
      </c>
      <c r="P70" s="13">
        <v>122</v>
      </c>
      <c r="Q70" s="13">
        <f>SUM(E70:P70)</f>
        <v>1197</v>
      </c>
      <c r="R70" s="13">
        <f>COUNT(E70:P70)</f>
        <v>11</v>
      </c>
      <c r="S70" s="48">
        <f>SUM(Q70/R70)</f>
        <v>108.81818181818181</v>
      </c>
    </row>
    <row r="71" spans="1:19" ht="12.75">
      <c r="A71" s="12">
        <v>71</v>
      </c>
      <c r="B71" s="13" t="s">
        <v>85</v>
      </c>
      <c r="C71" s="13" t="s">
        <v>14</v>
      </c>
      <c r="D71" s="13"/>
      <c r="E71" s="13">
        <v>116</v>
      </c>
      <c r="F71" s="13"/>
      <c r="G71" s="13"/>
      <c r="H71" s="13"/>
      <c r="I71" s="13">
        <v>113</v>
      </c>
      <c r="J71" s="13"/>
      <c r="K71" s="13">
        <v>108</v>
      </c>
      <c r="L71" s="13">
        <v>96</v>
      </c>
      <c r="M71" s="13"/>
      <c r="N71" s="13"/>
      <c r="O71" s="13"/>
      <c r="P71" s="13"/>
      <c r="Q71" s="13">
        <f>SUM(E71:P71)</f>
        <v>433</v>
      </c>
      <c r="R71" s="13">
        <f>COUNT(E71:P71)</f>
        <v>4</v>
      </c>
      <c r="S71" s="48">
        <f>SUM(Q71/R71)</f>
        <v>108.25</v>
      </c>
    </row>
    <row r="72" spans="1:19" ht="12.75">
      <c r="A72" s="49">
        <v>72</v>
      </c>
      <c r="B72" s="41" t="s">
        <v>98</v>
      </c>
      <c r="C72" s="13" t="s">
        <v>15</v>
      </c>
      <c r="D72" s="13"/>
      <c r="E72" s="13">
        <v>98</v>
      </c>
      <c r="F72" s="13"/>
      <c r="G72" s="13">
        <v>93</v>
      </c>
      <c r="H72" s="13"/>
      <c r="I72" s="13"/>
      <c r="J72" s="13"/>
      <c r="K72" s="13"/>
      <c r="L72" s="13"/>
      <c r="M72" s="13"/>
      <c r="N72" s="13"/>
      <c r="O72" s="13"/>
      <c r="P72" s="13">
        <v>125</v>
      </c>
      <c r="Q72" s="13">
        <f>SUM(E72:P72)</f>
        <v>316</v>
      </c>
      <c r="R72" s="13">
        <f>COUNT(E72:P72)</f>
        <v>3</v>
      </c>
      <c r="S72" s="48">
        <f>SUM(Q72/R72)</f>
        <v>105.33333333333333</v>
      </c>
    </row>
    <row r="73" spans="1:19" ht="12.75">
      <c r="A73" s="41">
        <v>73</v>
      </c>
      <c r="B73" s="41" t="s">
        <v>99</v>
      </c>
      <c r="C73" s="13" t="s">
        <v>11</v>
      </c>
      <c r="D73" s="13"/>
      <c r="E73" s="13">
        <v>101</v>
      </c>
      <c r="F73" s="13"/>
      <c r="G73" s="13">
        <v>87</v>
      </c>
      <c r="H73" s="13"/>
      <c r="I73" s="13"/>
      <c r="J73" s="13"/>
      <c r="K73" s="13">
        <v>147</v>
      </c>
      <c r="L73" s="13">
        <v>105</v>
      </c>
      <c r="M73" s="13">
        <v>99</v>
      </c>
      <c r="N73" s="13">
        <v>108</v>
      </c>
      <c r="O73" s="13">
        <v>83</v>
      </c>
      <c r="P73" s="13"/>
      <c r="Q73" s="13">
        <f>SUM(E73:P73)</f>
        <v>730</v>
      </c>
      <c r="R73" s="13">
        <f>COUNT(E73:P73)</f>
        <v>7</v>
      </c>
      <c r="S73" s="48">
        <f>SUM(Q73/R73)</f>
        <v>104.28571428571429</v>
      </c>
    </row>
    <row r="74" spans="1:19" ht="12.75">
      <c r="A74" s="49">
        <v>74</v>
      </c>
      <c r="B74" s="41" t="s">
        <v>181</v>
      </c>
      <c r="C74" s="13" t="s">
        <v>122</v>
      </c>
      <c r="D74" s="13"/>
      <c r="E74" s="13"/>
      <c r="F74" s="13"/>
      <c r="G74" s="13"/>
      <c r="H74" s="13">
        <v>90</v>
      </c>
      <c r="I74" s="13">
        <v>117</v>
      </c>
      <c r="J74" s="13">
        <v>103</v>
      </c>
      <c r="K74" s="13"/>
      <c r="L74" s="13"/>
      <c r="M74" s="13"/>
      <c r="N74" s="13"/>
      <c r="O74" s="13"/>
      <c r="P74" s="13"/>
      <c r="Q74" s="13">
        <f>SUM(E74:P74)</f>
        <v>310</v>
      </c>
      <c r="R74" s="13">
        <f>COUNT(E74:P74)</f>
        <v>3</v>
      </c>
      <c r="S74" s="48">
        <f>SUM(Q74/R74)</f>
        <v>103.33333333333333</v>
      </c>
    </row>
    <row r="75" spans="1:19" ht="12.75">
      <c r="A75" s="41">
        <v>75</v>
      </c>
      <c r="B75" s="41" t="s">
        <v>183</v>
      </c>
      <c r="C75" s="13" t="s">
        <v>11</v>
      </c>
      <c r="D75" s="13"/>
      <c r="E75" s="13">
        <v>73</v>
      </c>
      <c r="F75" s="13"/>
      <c r="G75" s="13"/>
      <c r="H75" s="13"/>
      <c r="I75" s="13">
        <v>105</v>
      </c>
      <c r="J75" s="13">
        <v>124</v>
      </c>
      <c r="K75" s="13">
        <v>93</v>
      </c>
      <c r="L75" s="13">
        <v>98</v>
      </c>
      <c r="M75" s="13">
        <v>78</v>
      </c>
      <c r="N75" s="13">
        <v>108</v>
      </c>
      <c r="O75" s="13">
        <v>103</v>
      </c>
      <c r="P75" s="13">
        <v>148</v>
      </c>
      <c r="Q75" s="13">
        <f>SUM(E75:P75)</f>
        <v>930</v>
      </c>
      <c r="R75" s="13">
        <f>COUNT(E75:P75)</f>
        <v>9</v>
      </c>
      <c r="S75" s="48">
        <f>Q75/R75</f>
        <v>103.33333333333333</v>
      </c>
    </row>
    <row r="76" spans="1:19" ht="12.75">
      <c r="A76" s="41">
        <v>76</v>
      </c>
      <c r="B76" s="47" t="s">
        <v>64</v>
      </c>
      <c r="C76" s="13" t="s">
        <v>54</v>
      </c>
      <c r="D76" s="13"/>
      <c r="E76" s="13"/>
      <c r="F76" s="13">
        <v>65</v>
      </c>
      <c r="G76" s="13">
        <v>99</v>
      </c>
      <c r="H76" s="13"/>
      <c r="I76" s="13">
        <v>139</v>
      </c>
      <c r="J76" s="13">
        <v>103</v>
      </c>
      <c r="K76" s="13"/>
      <c r="L76" s="13">
        <v>98</v>
      </c>
      <c r="M76" s="13"/>
      <c r="N76" s="13"/>
      <c r="O76" s="13"/>
      <c r="P76" s="13"/>
      <c r="Q76" s="13">
        <f>SUM(E76:P76)</f>
        <v>504</v>
      </c>
      <c r="R76" s="13">
        <f>COUNT(E76:P76)</f>
        <v>5</v>
      </c>
      <c r="S76" s="48">
        <f>Q76/R76</f>
        <v>100.8</v>
      </c>
    </row>
    <row r="77" spans="1:19" ht="12.75">
      <c r="A77" s="49">
        <v>77</v>
      </c>
      <c r="B77" s="41" t="s">
        <v>70</v>
      </c>
      <c r="C77" s="13" t="s">
        <v>13</v>
      </c>
      <c r="D77" s="13"/>
      <c r="E77" s="13">
        <v>102</v>
      </c>
      <c r="F77" s="13">
        <v>126</v>
      </c>
      <c r="G77" s="13">
        <v>147</v>
      </c>
      <c r="H77" s="13">
        <v>76</v>
      </c>
      <c r="I77" s="13">
        <v>106</v>
      </c>
      <c r="J77" s="13">
        <v>105</v>
      </c>
      <c r="K77" s="13">
        <v>77</v>
      </c>
      <c r="L77" s="13">
        <v>77</v>
      </c>
      <c r="M77" s="13">
        <v>94</v>
      </c>
      <c r="N77" s="13">
        <v>78</v>
      </c>
      <c r="O77" s="13">
        <v>109</v>
      </c>
      <c r="P77" s="13">
        <v>102</v>
      </c>
      <c r="Q77" s="13">
        <f>SUM(E77:P77)</f>
        <v>1199</v>
      </c>
      <c r="R77" s="13">
        <f>COUNT(E77:P77)</f>
        <v>12</v>
      </c>
      <c r="S77" s="48">
        <f>SUM(Q77/R77)</f>
        <v>99.91666666666667</v>
      </c>
    </row>
    <row r="78" spans="1:19" ht="12.75">
      <c r="A78" s="41">
        <v>78</v>
      </c>
      <c r="B78" s="41" t="s">
        <v>121</v>
      </c>
      <c r="C78" s="13" t="s">
        <v>12</v>
      </c>
      <c r="D78" s="13"/>
      <c r="E78" s="13">
        <v>110</v>
      </c>
      <c r="F78" s="13">
        <v>84</v>
      </c>
      <c r="G78" s="13"/>
      <c r="H78" s="13"/>
      <c r="I78" s="13">
        <v>105</v>
      </c>
      <c r="J78" s="13"/>
      <c r="K78" s="13"/>
      <c r="L78" s="13"/>
      <c r="M78" s="13"/>
      <c r="N78" s="13"/>
      <c r="O78" s="13">
        <v>98</v>
      </c>
      <c r="P78" s="13"/>
      <c r="Q78" s="13">
        <f>SUM(E78:P78)</f>
        <v>397</v>
      </c>
      <c r="R78" s="13">
        <f>COUNT(E78:P78)</f>
        <v>4</v>
      </c>
      <c r="S78" s="48">
        <f>SUM(Q78/R78)</f>
        <v>99.25</v>
      </c>
    </row>
    <row r="79" spans="1:19" ht="12.75">
      <c r="A79" s="49">
        <v>79</v>
      </c>
      <c r="B79" s="41" t="s">
        <v>161</v>
      </c>
      <c r="C79" s="13" t="s">
        <v>54</v>
      </c>
      <c r="D79" s="13"/>
      <c r="E79" s="13"/>
      <c r="F79" s="13"/>
      <c r="G79" s="13"/>
      <c r="H79" s="13"/>
      <c r="I79" s="13">
        <v>95</v>
      </c>
      <c r="J79" s="13"/>
      <c r="K79" s="13">
        <v>95</v>
      </c>
      <c r="L79" s="41"/>
      <c r="M79" s="13"/>
      <c r="N79" s="41"/>
      <c r="O79" s="13"/>
      <c r="Q79" s="13">
        <f>SUM(E79:P79)</f>
        <v>190</v>
      </c>
      <c r="R79" s="13">
        <f>COUNT(E79:P79)</f>
        <v>2</v>
      </c>
      <c r="S79" s="48">
        <f>SUM(Q79/R79)</f>
        <v>95</v>
      </c>
    </row>
    <row r="80" spans="1:19" ht="12.75">
      <c r="A80" s="49">
        <v>80</v>
      </c>
      <c r="B80" s="47" t="s">
        <v>126</v>
      </c>
      <c r="C80" s="13" t="s">
        <v>53</v>
      </c>
      <c r="D80" s="13"/>
      <c r="E80" s="13">
        <v>116</v>
      </c>
      <c r="F80" s="13">
        <v>103</v>
      </c>
      <c r="G80" s="13">
        <v>63</v>
      </c>
      <c r="H80" s="13">
        <v>88</v>
      </c>
      <c r="I80" s="13"/>
      <c r="J80" s="13">
        <v>91</v>
      </c>
      <c r="K80" s="13"/>
      <c r="L80" s="41">
        <v>80</v>
      </c>
      <c r="M80" s="13"/>
      <c r="N80" s="41">
        <v>116</v>
      </c>
      <c r="O80" s="13">
        <v>64</v>
      </c>
      <c r="P80" s="12">
        <v>99</v>
      </c>
      <c r="Q80" s="13">
        <f>SUM(E80:P80)</f>
        <v>820</v>
      </c>
      <c r="R80" s="13">
        <f>COUNT(E80:P80)</f>
        <v>9</v>
      </c>
      <c r="S80" s="48">
        <f>SUM(Q80/R80)</f>
        <v>91.11111111111111</v>
      </c>
    </row>
    <row r="81" spans="1:19" ht="12.75">
      <c r="A81" s="41">
        <v>81</v>
      </c>
      <c r="B81" s="41" t="s">
        <v>190</v>
      </c>
      <c r="C81" s="13" t="s">
        <v>11</v>
      </c>
      <c r="D81" s="13"/>
      <c r="E81" s="13"/>
      <c r="F81" s="13"/>
      <c r="G81" s="13"/>
      <c r="H81" s="13">
        <v>89</v>
      </c>
      <c r="I81" s="13">
        <v>88</v>
      </c>
      <c r="J81" s="13"/>
      <c r="K81" s="13"/>
      <c r="L81" s="41"/>
      <c r="M81" s="13"/>
      <c r="N81" s="41"/>
      <c r="O81" s="13"/>
      <c r="P81" s="18"/>
      <c r="Q81" s="13">
        <f>SUM(E81:P81)</f>
        <v>177</v>
      </c>
      <c r="R81" s="13">
        <f>COUNT(E81:P81)</f>
        <v>2</v>
      </c>
      <c r="S81" s="48">
        <f>SUM(Q81/R81)</f>
        <v>88.5</v>
      </c>
    </row>
    <row r="82" spans="1:19" ht="12.75">
      <c r="A82" s="13">
        <v>82</v>
      </c>
      <c r="B82" s="13" t="s">
        <v>167</v>
      </c>
      <c r="C82" s="13" t="s">
        <v>53</v>
      </c>
      <c r="D82" s="13"/>
      <c r="E82" s="13"/>
      <c r="F82" s="13"/>
      <c r="G82" s="13"/>
      <c r="H82" s="13"/>
      <c r="I82" s="13">
        <v>75</v>
      </c>
      <c r="J82" s="13"/>
      <c r="K82" s="13">
        <v>96</v>
      </c>
      <c r="L82" s="13"/>
      <c r="M82" s="13">
        <v>77</v>
      </c>
      <c r="N82" s="13"/>
      <c r="O82" s="13"/>
      <c r="P82" s="13"/>
      <c r="Q82" s="13">
        <f>SUM(E82:P82)</f>
        <v>248</v>
      </c>
      <c r="R82" s="13">
        <f>COUNT(E82:P82)</f>
        <v>3</v>
      </c>
      <c r="S82" s="48">
        <f>SUM(Q82/R82)</f>
        <v>82.66666666666667</v>
      </c>
    </row>
    <row r="83" spans="1:19" ht="12.75">
      <c r="A83" s="13">
        <v>83</v>
      </c>
      <c r="B83" s="13" t="s">
        <v>170</v>
      </c>
      <c r="C83" s="13" t="s">
        <v>15</v>
      </c>
      <c r="D83" s="13"/>
      <c r="E83" s="13"/>
      <c r="F83" s="13"/>
      <c r="G83" s="13"/>
      <c r="H83" s="13"/>
      <c r="I83" s="13">
        <v>82</v>
      </c>
      <c r="J83" s="13"/>
      <c r="K83" s="13"/>
      <c r="L83" s="13"/>
      <c r="M83" s="13"/>
      <c r="N83" s="13"/>
      <c r="O83" s="13"/>
      <c r="P83" s="13"/>
      <c r="Q83" s="13">
        <f>SUM(E83:P83)</f>
        <v>82</v>
      </c>
      <c r="R83" s="13">
        <f>COUNT(E83:P83)</f>
        <v>1</v>
      </c>
      <c r="S83" s="48">
        <f>Q83/R83</f>
        <v>82</v>
      </c>
    </row>
    <row r="84" spans="1:19" ht="12.75">
      <c r="A84" s="17">
        <v>84</v>
      </c>
      <c r="B84" s="17" t="s">
        <v>188</v>
      </c>
      <c r="C84" s="17" t="s">
        <v>11</v>
      </c>
      <c r="D84" s="17"/>
      <c r="E84" s="17"/>
      <c r="F84" s="17"/>
      <c r="G84" s="17"/>
      <c r="H84" s="17"/>
      <c r="I84" s="17">
        <v>71</v>
      </c>
      <c r="J84" s="17"/>
      <c r="K84" s="17"/>
      <c r="L84" s="17"/>
      <c r="M84" s="17"/>
      <c r="N84" s="17"/>
      <c r="O84" s="17"/>
      <c r="P84" s="17"/>
      <c r="Q84" s="17">
        <f>SUM(E84:P84)</f>
        <v>71</v>
      </c>
      <c r="R84" s="17">
        <f>COUNT(E84:P84)</f>
        <v>1</v>
      </c>
      <c r="S84" s="98">
        <f>SUM(Q84/R84)</f>
        <v>71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ySplit="1" topLeftCell="BM2" activePane="bottomLeft" state="frozen"/>
      <selection pane="topLeft" activeCell="B1" sqref="B1"/>
      <selection pane="bottomLeft" activeCell="N22" sqref="N22"/>
    </sheetView>
  </sheetViews>
  <sheetFormatPr defaultColWidth="11.421875" defaultRowHeight="12.75"/>
  <cols>
    <col min="1" max="1" width="5.28125" style="12" bestFit="1" customWidth="1"/>
    <col min="2" max="2" width="19.7109375" style="0" bestFit="1" customWidth="1"/>
    <col min="3" max="3" width="18.140625" style="0" bestFit="1" customWidth="1"/>
    <col min="4" max="4" width="4.28125" style="0" bestFit="1" customWidth="1"/>
    <col min="5" max="13" width="6.7109375" style="12" bestFit="1" customWidth="1"/>
    <col min="14" max="16" width="6.7109375" style="12" customWidth="1"/>
    <col min="17" max="17" width="8.8515625" style="12" bestFit="1" customWidth="1"/>
    <col min="18" max="18" width="6.140625" style="12" bestFit="1" customWidth="1"/>
    <col min="19" max="19" width="6.28125" style="15" customWidth="1"/>
  </cols>
  <sheetData>
    <row r="1" spans="1:19" s="12" customFormat="1" ht="13.5" thickBot="1">
      <c r="A1" s="91" t="s">
        <v>31</v>
      </c>
      <c r="B1" s="43" t="s">
        <v>32</v>
      </c>
      <c r="C1" s="43" t="s">
        <v>16</v>
      </c>
      <c r="D1" s="43" t="s">
        <v>33</v>
      </c>
      <c r="E1" s="43" t="s">
        <v>34</v>
      </c>
      <c r="F1" s="43" t="s">
        <v>35</v>
      </c>
      <c r="G1" s="43" t="s">
        <v>36</v>
      </c>
      <c r="H1" s="43" t="s">
        <v>37</v>
      </c>
      <c r="I1" s="43" t="s">
        <v>38</v>
      </c>
      <c r="J1" s="43" t="s">
        <v>39</v>
      </c>
      <c r="K1" s="43" t="s">
        <v>40</v>
      </c>
      <c r="L1" s="43" t="s">
        <v>41</v>
      </c>
      <c r="M1" s="43" t="s">
        <v>42</v>
      </c>
      <c r="N1" s="43" t="s">
        <v>192</v>
      </c>
      <c r="O1" s="43" t="s">
        <v>193</v>
      </c>
      <c r="P1" s="43" t="s">
        <v>194</v>
      </c>
      <c r="Q1" s="43" t="s">
        <v>43</v>
      </c>
      <c r="R1" s="43" t="s">
        <v>44</v>
      </c>
      <c r="S1" s="44" t="s">
        <v>46</v>
      </c>
    </row>
    <row r="2" spans="1:19" ht="12.75">
      <c r="A2" s="38">
        <v>1</v>
      </c>
      <c r="B2" s="41" t="s">
        <v>72</v>
      </c>
      <c r="C2" s="100" t="s">
        <v>8</v>
      </c>
      <c r="D2" s="13" t="s">
        <v>47</v>
      </c>
      <c r="E2" s="12">
        <v>145</v>
      </c>
      <c r="F2" s="13">
        <v>187</v>
      </c>
      <c r="G2" s="12">
        <v>131</v>
      </c>
      <c r="H2" s="13"/>
      <c r="J2" s="13"/>
      <c r="K2" s="12">
        <v>240</v>
      </c>
      <c r="L2" s="13">
        <v>147</v>
      </c>
      <c r="M2" s="38">
        <v>133</v>
      </c>
      <c r="N2" s="13">
        <v>200</v>
      </c>
      <c r="O2" s="13">
        <v>219</v>
      </c>
      <c r="P2" s="13">
        <v>189</v>
      </c>
      <c r="Q2" s="13">
        <f>SUM(E2:P2)</f>
        <v>1591</v>
      </c>
      <c r="R2" s="12">
        <f>COUNT(E2:P2)</f>
        <v>9</v>
      </c>
      <c r="S2" s="14">
        <f>SUM(Q2/R2)</f>
        <v>176.77777777777777</v>
      </c>
    </row>
    <row r="3" spans="1:19" ht="12.75">
      <c r="A3" s="17">
        <v>2</v>
      </c>
      <c r="B3" s="41" t="s">
        <v>200</v>
      </c>
      <c r="C3" s="17" t="s">
        <v>45</v>
      </c>
      <c r="D3" s="13" t="s">
        <v>47</v>
      </c>
      <c r="F3" s="13"/>
      <c r="H3" s="13"/>
      <c r="J3" s="13"/>
      <c r="K3" s="12">
        <v>145</v>
      </c>
      <c r="L3" s="13">
        <v>154</v>
      </c>
      <c r="M3" s="13">
        <v>207</v>
      </c>
      <c r="N3" s="13"/>
      <c r="O3" s="13"/>
      <c r="P3" s="13"/>
      <c r="Q3" s="13">
        <f>SUM(E3:P3)</f>
        <v>506</v>
      </c>
      <c r="R3" s="12">
        <f>COUNT(E3:P3)</f>
        <v>3</v>
      </c>
      <c r="S3" s="14">
        <f>SUM(Q3/R3)</f>
        <v>168.66666666666666</v>
      </c>
    </row>
    <row r="4" spans="1:19" ht="12.75">
      <c r="A4" s="13">
        <v>3</v>
      </c>
      <c r="B4" s="41" t="s">
        <v>115</v>
      </c>
      <c r="C4" s="17" t="s">
        <v>12</v>
      </c>
      <c r="D4" s="13"/>
      <c r="E4" s="12">
        <v>163</v>
      </c>
      <c r="F4" s="13">
        <v>174</v>
      </c>
      <c r="G4" s="12">
        <v>207</v>
      </c>
      <c r="H4" s="13">
        <v>155</v>
      </c>
      <c r="I4" s="12">
        <v>115</v>
      </c>
      <c r="J4" s="13">
        <v>173</v>
      </c>
      <c r="L4" s="13"/>
      <c r="M4" s="13"/>
      <c r="N4" s="13">
        <v>141</v>
      </c>
      <c r="O4" s="13">
        <v>191</v>
      </c>
      <c r="P4" s="13">
        <v>147</v>
      </c>
      <c r="Q4" s="13">
        <f>SUM(E4:P4)</f>
        <v>1466</v>
      </c>
      <c r="R4" s="12">
        <f>COUNT(E4:P4)</f>
        <v>9</v>
      </c>
      <c r="S4" s="14">
        <f>SUM(Q4/R4)</f>
        <v>162.88888888888889</v>
      </c>
    </row>
    <row r="5" spans="1:19" ht="12.75">
      <c r="A5" s="17">
        <v>4</v>
      </c>
      <c r="B5" s="41" t="s">
        <v>157</v>
      </c>
      <c r="C5" s="17" t="s">
        <v>49</v>
      </c>
      <c r="D5" s="13"/>
      <c r="F5" s="13"/>
      <c r="H5" s="13">
        <v>147</v>
      </c>
      <c r="I5" s="12">
        <v>179</v>
      </c>
      <c r="J5" s="13">
        <v>137</v>
      </c>
      <c r="K5" s="12">
        <v>174</v>
      </c>
      <c r="L5" s="13">
        <v>176</v>
      </c>
      <c r="M5" s="13">
        <v>149</v>
      </c>
      <c r="N5" s="13">
        <v>149</v>
      </c>
      <c r="O5" s="13">
        <v>176</v>
      </c>
      <c r="P5" s="13">
        <v>170</v>
      </c>
      <c r="Q5" s="13">
        <f>SUM(E5:P5)</f>
        <v>1457</v>
      </c>
      <c r="R5" s="12">
        <f>COUNT(E5:P5)</f>
        <v>9</v>
      </c>
      <c r="S5" s="14">
        <f>SUM(Q5/R5)</f>
        <v>161.88888888888889</v>
      </c>
    </row>
    <row r="6" spans="1:19" ht="12.75">
      <c r="A6" s="13">
        <v>5</v>
      </c>
      <c r="B6" s="47" t="s">
        <v>92</v>
      </c>
      <c r="C6" s="17" t="s">
        <v>45</v>
      </c>
      <c r="D6" s="13" t="s">
        <v>47</v>
      </c>
      <c r="E6" s="12">
        <v>141</v>
      </c>
      <c r="F6" s="13">
        <v>168</v>
      </c>
      <c r="G6" s="12">
        <v>172</v>
      </c>
      <c r="H6" s="13">
        <v>144</v>
      </c>
      <c r="I6" s="12">
        <v>158</v>
      </c>
      <c r="J6" s="13">
        <v>168</v>
      </c>
      <c r="L6" s="13"/>
      <c r="M6" s="13"/>
      <c r="N6" s="13"/>
      <c r="O6" s="13"/>
      <c r="P6" s="13"/>
      <c r="Q6" s="13">
        <f>SUM(E6:P6)</f>
        <v>951</v>
      </c>
      <c r="R6" s="12">
        <f>COUNT(E6:P6)</f>
        <v>6</v>
      </c>
      <c r="S6" s="14">
        <f>SUM(Q6/R6)</f>
        <v>158.5</v>
      </c>
    </row>
    <row r="7" spans="1:19" ht="12.75">
      <c r="A7" s="17">
        <v>6</v>
      </c>
      <c r="B7" s="41" t="s">
        <v>75</v>
      </c>
      <c r="C7" s="17" t="s">
        <v>8</v>
      </c>
      <c r="D7" s="13"/>
      <c r="E7" s="12">
        <v>127</v>
      </c>
      <c r="F7" s="13">
        <v>165</v>
      </c>
      <c r="G7" s="12">
        <v>213</v>
      </c>
      <c r="H7" s="13">
        <v>136</v>
      </c>
      <c r="I7" s="12">
        <v>180</v>
      </c>
      <c r="J7" s="13">
        <v>174</v>
      </c>
      <c r="K7" s="12">
        <v>119</v>
      </c>
      <c r="L7" s="13">
        <v>134</v>
      </c>
      <c r="M7" s="13">
        <v>141</v>
      </c>
      <c r="N7" s="13">
        <v>160</v>
      </c>
      <c r="O7" s="13">
        <v>138</v>
      </c>
      <c r="P7" s="13">
        <v>142</v>
      </c>
      <c r="Q7" s="13">
        <f>SUM(E7:P7)</f>
        <v>1829</v>
      </c>
      <c r="R7" s="12">
        <f>COUNT(E7:P7)</f>
        <v>12</v>
      </c>
      <c r="S7" s="14">
        <f>Q7/R7</f>
        <v>152.41666666666666</v>
      </c>
    </row>
    <row r="8" spans="1:19" ht="12.75">
      <c r="A8" s="13">
        <v>7</v>
      </c>
      <c r="B8" s="41" t="s">
        <v>154</v>
      </c>
      <c r="C8" s="17" t="s">
        <v>10</v>
      </c>
      <c r="D8" s="13"/>
      <c r="F8" s="13"/>
      <c r="H8" s="13">
        <v>167</v>
      </c>
      <c r="I8" s="12">
        <v>170</v>
      </c>
      <c r="J8" s="13">
        <v>183</v>
      </c>
      <c r="L8" s="13"/>
      <c r="M8" s="13"/>
      <c r="N8" s="13">
        <v>86</v>
      </c>
      <c r="O8" s="13">
        <v>186</v>
      </c>
      <c r="P8" s="13">
        <v>120</v>
      </c>
      <c r="Q8" s="13">
        <f>SUM(E8:P8)</f>
        <v>912</v>
      </c>
      <c r="R8" s="12">
        <f>COUNT(E8:P8)</f>
        <v>6</v>
      </c>
      <c r="S8" s="14">
        <f>SUM(Q8/R8)</f>
        <v>152</v>
      </c>
    </row>
    <row r="9" spans="1:19" ht="12.75">
      <c r="A9" s="13">
        <v>8</v>
      </c>
      <c r="B9" s="41" t="s">
        <v>166</v>
      </c>
      <c r="C9" s="17" t="s">
        <v>45</v>
      </c>
      <c r="D9" s="13" t="s">
        <v>47</v>
      </c>
      <c r="F9" s="13"/>
      <c r="G9" s="12">
        <v>147</v>
      </c>
      <c r="H9" s="13">
        <v>132</v>
      </c>
      <c r="I9" s="12">
        <v>156</v>
      </c>
      <c r="J9" s="13">
        <v>164</v>
      </c>
      <c r="L9" s="13"/>
      <c r="M9" s="13"/>
      <c r="N9" s="13"/>
      <c r="O9" s="13"/>
      <c r="P9" s="13"/>
      <c r="Q9" s="13">
        <f>SUM(E9:P9)</f>
        <v>599</v>
      </c>
      <c r="R9" s="12">
        <f>COUNT(E9:P9)</f>
        <v>4</v>
      </c>
      <c r="S9" s="14">
        <f>SUM(Q9/R9)</f>
        <v>149.75</v>
      </c>
    </row>
    <row r="10" spans="1:19" ht="12.75">
      <c r="A10" s="17">
        <v>9</v>
      </c>
      <c r="B10" s="41" t="s">
        <v>81</v>
      </c>
      <c r="C10" s="17" t="s">
        <v>14</v>
      </c>
      <c r="D10" s="13"/>
      <c r="E10" s="12">
        <v>153</v>
      </c>
      <c r="F10" s="13">
        <v>144</v>
      </c>
      <c r="G10" s="12">
        <v>145</v>
      </c>
      <c r="H10" s="13">
        <v>151</v>
      </c>
      <c r="I10" s="12">
        <v>137</v>
      </c>
      <c r="J10" s="13">
        <v>142</v>
      </c>
      <c r="K10" s="12">
        <v>143</v>
      </c>
      <c r="L10" s="13">
        <v>179</v>
      </c>
      <c r="M10" s="13">
        <v>153</v>
      </c>
      <c r="N10" s="13">
        <v>124</v>
      </c>
      <c r="O10" s="13">
        <v>159</v>
      </c>
      <c r="P10" s="13">
        <v>163</v>
      </c>
      <c r="Q10" s="13">
        <f>SUM(E10:P10)</f>
        <v>1793</v>
      </c>
      <c r="R10" s="12">
        <f>COUNT(E10:P10)</f>
        <v>12</v>
      </c>
      <c r="S10" s="14">
        <f>SUM(Q10/R10)</f>
        <v>149.41666666666666</v>
      </c>
    </row>
    <row r="11" spans="1:19" ht="12.75">
      <c r="A11" s="13">
        <v>10</v>
      </c>
      <c r="B11" s="41" t="s">
        <v>89</v>
      </c>
      <c r="C11" s="12" t="s">
        <v>10</v>
      </c>
      <c r="D11" s="13"/>
      <c r="E11" s="12">
        <v>140</v>
      </c>
      <c r="F11" s="13">
        <v>151</v>
      </c>
      <c r="G11" s="12">
        <v>174</v>
      </c>
      <c r="H11" s="13">
        <v>159</v>
      </c>
      <c r="I11" s="12">
        <v>170</v>
      </c>
      <c r="J11" s="13">
        <v>133</v>
      </c>
      <c r="K11" s="12">
        <v>133</v>
      </c>
      <c r="L11" s="13">
        <v>110</v>
      </c>
      <c r="M11" s="13">
        <v>155</v>
      </c>
      <c r="N11" s="13">
        <v>195</v>
      </c>
      <c r="O11" s="13">
        <v>119</v>
      </c>
      <c r="P11" s="13">
        <v>153</v>
      </c>
      <c r="Q11" s="13">
        <f>SUM(E11:P11)</f>
        <v>1792</v>
      </c>
      <c r="R11" s="12">
        <f>COUNT(E11:P11)</f>
        <v>12</v>
      </c>
      <c r="S11" s="14">
        <f>SUM(Q11/R11)</f>
        <v>149.33333333333334</v>
      </c>
    </row>
    <row r="12" spans="1:19" ht="12.75">
      <c r="A12" s="17">
        <v>11</v>
      </c>
      <c r="B12" s="41" t="s">
        <v>143</v>
      </c>
      <c r="C12" s="12" t="s">
        <v>14</v>
      </c>
      <c r="D12" s="13"/>
      <c r="E12" s="12">
        <v>145</v>
      </c>
      <c r="F12" s="13">
        <v>157</v>
      </c>
      <c r="G12" s="12">
        <v>143</v>
      </c>
      <c r="H12" s="13"/>
      <c r="J12" s="13"/>
      <c r="L12" s="13"/>
      <c r="M12" s="13"/>
      <c r="N12" s="13"/>
      <c r="O12" s="13"/>
      <c r="P12" s="13"/>
      <c r="Q12" s="13">
        <f>SUM(E12:P12)</f>
        <v>445</v>
      </c>
      <c r="R12" s="12">
        <f>COUNT(E12:P12)</f>
        <v>3</v>
      </c>
      <c r="S12" s="14">
        <f>SUM(Q12/R12)</f>
        <v>148.33333333333334</v>
      </c>
    </row>
    <row r="13" spans="1:19" ht="12.75">
      <c r="A13" s="17">
        <v>12</v>
      </c>
      <c r="B13" s="47" t="s">
        <v>240</v>
      </c>
      <c r="C13" s="60" t="s">
        <v>45</v>
      </c>
      <c r="D13" s="4"/>
      <c r="F13" s="13"/>
      <c r="H13" s="13"/>
      <c r="J13" s="13"/>
      <c r="L13" s="13"/>
      <c r="M13" s="13"/>
      <c r="N13" s="13">
        <v>108</v>
      </c>
      <c r="O13" s="13">
        <v>172</v>
      </c>
      <c r="P13" s="13">
        <v>164</v>
      </c>
      <c r="Q13" s="13">
        <f>SUM(E13:P13)</f>
        <v>444</v>
      </c>
      <c r="R13" s="12">
        <f>COUNT(E13:P13)</f>
        <v>3</v>
      </c>
      <c r="S13" s="14">
        <f>SUM(Q13/R13)</f>
        <v>148</v>
      </c>
    </row>
    <row r="14" spans="1:19" ht="12.75">
      <c r="A14" s="17">
        <v>13</v>
      </c>
      <c r="B14" s="41" t="s">
        <v>66</v>
      </c>
      <c r="C14" s="12" t="s">
        <v>45</v>
      </c>
      <c r="D14" s="13"/>
      <c r="E14" s="12">
        <v>140</v>
      </c>
      <c r="F14" s="13">
        <v>123</v>
      </c>
      <c r="G14" s="12">
        <v>127</v>
      </c>
      <c r="H14" s="13">
        <v>131</v>
      </c>
      <c r="I14" s="12">
        <v>181</v>
      </c>
      <c r="J14" s="13">
        <v>143</v>
      </c>
      <c r="K14" s="12">
        <v>174</v>
      </c>
      <c r="L14" s="13">
        <v>134</v>
      </c>
      <c r="M14" s="13">
        <v>150</v>
      </c>
      <c r="N14" s="13">
        <v>170</v>
      </c>
      <c r="O14" s="13">
        <v>145</v>
      </c>
      <c r="P14" s="13">
        <v>157</v>
      </c>
      <c r="Q14" s="13">
        <f>SUM(E14:P14)</f>
        <v>1775</v>
      </c>
      <c r="R14" s="12">
        <f>COUNT(E14:P14)</f>
        <v>12</v>
      </c>
      <c r="S14" s="14">
        <f>SUM(Q14/R14)</f>
        <v>147.91666666666666</v>
      </c>
    </row>
    <row r="15" spans="1:19" ht="12.75">
      <c r="A15" s="17">
        <v>14</v>
      </c>
      <c r="B15" s="41" t="s">
        <v>113</v>
      </c>
      <c r="C15" s="12" t="s">
        <v>53</v>
      </c>
      <c r="D15" s="13"/>
      <c r="E15" s="12">
        <v>154</v>
      </c>
      <c r="F15" s="13">
        <v>157</v>
      </c>
      <c r="G15" s="12">
        <v>165</v>
      </c>
      <c r="H15" s="13">
        <v>165</v>
      </c>
      <c r="I15" s="12">
        <v>134</v>
      </c>
      <c r="J15" s="13">
        <v>111</v>
      </c>
      <c r="L15" s="13"/>
      <c r="M15" s="13"/>
      <c r="N15" s="13"/>
      <c r="O15" s="13"/>
      <c r="P15" s="13"/>
      <c r="Q15" s="13">
        <f>SUM(E15:P15)</f>
        <v>886</v>
      </c>
      <c r="R15" s="12">
        <f>COUNT(E15:P15)</f>
        <v>6</v>
      </c>
      <c r="S15" s="14">
        <f>SUM(Q15/R15)</f>
        <v>147.66666666666666</v>
      </c>
    </row>
    <row r="16" spans="1:19" ht="12.75">
      <c r="A16" s="13">
        <v>15</v>
      </c>
      <c r="B16" s="41" t="s">
        <v>198</v>
      </c>
      <c r="C16" s="12" t="s">
        <v>45</v>
      </c>
      <c r="D16" s="13"/>
      <c r="F16" s="13"/>
      <c r="H16" s="13"/>
      <c r="J16" s="13"/>
      <c r="K16" s="12">
        <v>133</v>
      </c>
      <c r="L16" s="13">
        <v>170</v>
      </c>
      <c r="M16" s="13">
        <v>134</v>
      </c>
      <c r="N16" s="13"/>
      <c r="O16" s="13"/>
      <c r="P16" s="13"/>
      <c r="Q16" s="13">
        <f>SUM(E16:P16)</f>
        <v>437</v>
      </c>
      <c r="R16" s="12">
        <f>COUNT(E16:P16)</f>
        <v>3</v>
      </c>
      <c r="S16" s="14">
        <f>SUM(Q16/R16)</f>
        <v>145.66666666666666</v>
      </c>
    </row>
    <row r="17" spans="1:19" ht="12.75">
      <c r="A17" s="13">
        <v>16</v>
      </c>
      <c r="B17" s="90" t="s">
        <v>223</v>
      </c>
      <c r="C17" s="12" t="s">
        <v>122</v>
      </c>
      <c r="D17" s="13"/>
      <c r="F17" s="13"/>
      <c r="H17" s="13"/>
      <c r="J17" s="13"/>
      <c r="K17" s="12">
        <v>154</v>
      </c>
      <c r="L17" s="13">
        <v>136</v>
      </c>
      <c r="M17" s="13">
        <v>144</v>
      </c>
      <c r="N17" s="13"/>
      <c r="O17" s="13"/>
      <c r="P17" s="13"/>
      <c r="Q17" s="13">
        <f>SUM(E17:P17)</f>
        <v>434</v>
      </c>
      <c r="R17" s="12">
        <f>COUNT(E17:P17)</f>
        <v>3</v>
      </c>
      <c r="S17" s="14">
        <f>SUM(Q17/R17)</f>
        <v>144.66666666666666</v>
      </c>
    </row>
    <row r="18" spans="1:19" ht="12.75">
      <c r="A18" s="17">
        <v>17</v>
      </c>
      <c r="B18" s="41" t="s">
        <v>78</v>
      </c>
      <c r="C18" s="12" t="s">
        <v>8</v>
      </c>
      <c r="D18" s="13"/>
      <c r="E18" s="12">
        <v>110</v>
      </c>
      <c r="F18" s="13"/>
      <c r="H18" s="13"/>
      <c r="J18" s="13"/>
      <c r="K18" s="12">
        <v>143</v>
      </c>
      <c r="L18" s="13">
        <v>156</v>
      </c>
      <c r="M18" s="13">
        <v>122</v>
      </c>
      <c r="N18" s="13">
        <v>166</v>
      </c>
      <c r="O18" s="13">
        <v>125</v>
      </c>
      <c r="P18" s="13">
        <v>186</v>
      </c>
      <c r="Q18" s="13">
        <f>SUM(E18:P18)</f>
        <v>1008</v>
      </c>
      <c r="R18" s="12">
        <f>COUNT(E18:P18)</f>
        <v>7</v>
      </c>
      <c r="S18" s="14">
        <f>SUM(Q18/R18)</f>
        <v>144</v>
      </c>
    </row>
    <row r="19" spans="1:19" ht="12.75">
      <c r="A19" s="13">
        <v>18</v>
      </c>
      <c r="B19" s="41" t="s">
        <v>116</v>
      </c>
      <c r="C19" s="12" t="s">
        <v>12</v>
      </c>
      <c r="D19" s="13"/>
      <c r="E19" s="12">
        <v>103</v>
      </c>
      <c r="F19" s="13"/>
      <c r="G19" s="12">
        <v>171</v>
      </c>
      <c r="H19" s="13">
        <v>126</v>
      </c>
      <c r="J19" s="13"/>
      <c r="K19" s="12">
        <v>127</v>
      </c>
      <c r="L19" s="13">
        <v>171</v>
      </c>
      <c r="M19" s="13">
        <v>151</v>
      </c>
      <c r="N19" s="13">
        <v>125</v>
      </c>
      <c r="O19" s="13">
        <v>180</v>
      </c>
      <c r="P19" s="13">
        <v>137</v>
      </c>
      <c r="Q19" s="13">
        <f>SUM(E19:P19)</f>
        <v>1291</v>
      </c>
      <c r="R19" s="12">
        <f>COUNT(E19:P19)</f>
        <v>9</v>
      </c>
      <c r="S19" s="14">
        <f>SUM(Q19/R19)</f>
        <v>143.44444444444446</v>
      </c>
    </row>
    <row r="20" spans="1:19" ht="12.75">
      <c r="A20" s="17">
        <v>19</v>
      </c>
      <c r="B20" s="41" t="s">
        <v>138</v>
      </c>
      <c r="C20" s="12" t="s">
        <v>8</v>
      </c>
      <c r="D20" s="13"/>
      <c r="E20" s="12">
        <v>145</v>
      </c>
      <c r="F20" s="13">
        <v>108</v>
      </c>
      <c r="G20" s="12">
        <v>110</v>
      </c>
      <c r="H20" s="13">
        <v>134</v>
      </c>
      <c r="I20" s="12">
        <v>176</v>
      </c>
      <c r="J20" s="13">
        <v>146</v>
      </c>
      <c r="K20" s="12">
        <v>139</v>
      </c>
      <c r="L20" s="13">
        <v>156</v>
      </c>
      <c r="M20" s="13">
        <v>141</v>
      </c>
      <c r="N20" s="13">
        <v>167</v>
      </c>
      <c r="O20" s="13">
        <v>148</v>
      </c>
      <c r="P20" s="13">
        <v>146</v>
      </c>
      <c r="Q20" s="13">
        <f>SUM(E20:P20)</f>
        <v>1716</v>
      </c>
      <c r="R20" s="12">
        <f>COUNT(E20:P20)</f>
        <v>12</v>
      </c>
      <c r="S20" s="14">
        <f>SUM(Q20/R20)</f>
        <v>143</v>
      </c>
    </row>
    <row r="21" spans="1:19" ht="12.75">
      <c r="A21" s="13">
        <v>20</v>
      </c>
      <c r="B21" s="41" t="s">
        <v>84</v>
      </c>
      <c r="C21" s="12" t="s">
        <v>14</v>
      </c>
      <c r="D21" s="13"/>
      <c r="E21" s="12">
        <v>144</v>
      </c>
      <c r="F21" s="13">
        <v>186</v>
      </c>
      <c r="G21" s="12">
        <v>169</v>
      </c>
      <c r="H21" s="13">
        <v>173</v>
      </c>
      <c r="I21" s="12">
        <v>126</v>
      </c>
      <c r="J21" s="13">
        <v>127</v>
      </c>
      <c r="K21" s="12">
        <v>143</v>
      </c>
      <c r="L21" s="13">
        <v>117</v>
      </c>
      <c r="M21" s="13">
        <v>125</v>
      </c>
      <c r="N21" s="13">
        <v>131</v>
      </c>
      <c r="O21" s="13">
        <v>151</v>
      </c>
      <c r="P21" s="13">
        <v>120</v>
      </c>
      <c r="Q21" s="13">
        <f>SUM(E21:P21)</f>
        <v>1712</v>
      </c>
      <c r="R21" s="12">
        <f>COUNT(E21:P21)</f>
        <v>12</v>
      </c>
      <c r="S21" s="14">
        <f>SUM(Q21/R21)</f>
        <v>142.66666666666666</v>
      </c>
    </row>
    <row r="22" spans="1:19" ht="12.75">
      <c r="A22" s="17">
        <v>21</v>
      </c>
      <c r="B22" s="41" t="s">
        <v>158</v>
      </c>
      <c r="C22" s="12" t="s">
        <v>49</v>
      </c>
      <c r="D22" s="13"/>
      <c r="F22" s="13"/>
      <c r="H22" s="13">
        <v>120</v>
      </c>
      <c r="I22" s="12">
        <v>140</v>
      </c>
      <c r="J22" s="13">
        <v>168</v>
      </c>
      <c r="L22" s="13"/>
      <c r="M22" s="13"/>
      <c r="N22" s="13"/>
      <c r="O22" s="13"/>
      <c r="P22" s="13"/>
      <c r="Q22" s="13">
        <f>SUM(E22:P22)</f>
        <v>428</v>
      </c>
      <c r="R22" s="12">
        <f>COUNT(E22:P22)</f>
        <v>3</v>
      </c>
      <c r="S22" s="14">
        <f>SUM(Q22/R22)</f>
        <v>142.66666666666666</v>
      </c>
    </row>
    <row r="23" spans="1:19" ht="12.75">
      <c r="A23" s="13">
        <v>22</v>
      </c>
      <c r="B23" s="41" t="s">
        <v>103</v>
      </c>
      <c r="C23" s="12" t="s">
        <v>11</v>
      </c>
      <c r="D23" s="13"/>
      <c r="F23" s="13">
        <v>142</v>
      </c>
      <c r="H23" s="13"/>
      <c r="J23" s="13"/>
      <c r="L23" s="13"/>
      <c r="M23" s="13"/>
      <c r="N23" s="13"/>
      <c r="O23" s="13"/>
      <c r="P23" s="13"/>
      <c r="Q23" s="13">
        <f>SUM(E23:P23)</f>
        <v>142</v>
      </c>
      <c r="R23" s="12">
        <f>COUNT(E23:P23)</f>
        <v>1</v>
      </c>
      <c r="S23" s="14">
        <f>SUM(Q23/R23)</f>
        <v>142</v>
      </c>
    </row>
    <row r="24" spans="1:19" ht="12.75">
      <c r="A24" s="13">
        <v>23</v>
      </c>
      <c r="B24" s="41" t="s">
        <v>176</v>
      </c>
      <c r="C24" s="12" t="s">
        <v>124</v>
      </c>
      <c r="D24" s="13"/>
      <c r="F24" s="13"/>
      <c r="H24" s="13">
        <v>112</v>
      </c>
      <c r="J24" s="13">
        <v>146</v>
      </c>
      <c r="K24" s="12">
        <v>115</v>
      </c>
      <c r="L24" s="13">
        <v>151</v>
      </c>
      <c r="M24" s="13">
        <v>117</v>
      </c>
      <c r="N24" s="13">
        <v>166</v>
      </c>
      <c r="O24" s="13">
        <v>169</v>
      </c>
      <c r="P24" s="13">
        <v>154</v>
      </c>
      <c r="Q24" s="13">
        <f>SUM(E24:P24)</f>
        <v>1130</v>
      </c>
      <c r="R24" s="12">
        <f>COUNT(E24:P24)</f>
        <v>8</v>
      </c>
      <c r="S24" s="14">
        <f>SUM(Q24/R24)</f>
        <v>141.25</v>
      </c>
    </row>
    <row r="25" spans="1:19" ht="12.75">
      <c r="A25" s="17">
        <v>24</v>
      </c>
      <c r="B25" s="41" t="s">
        <v>179</v>
      </c>
      <c r="C25" s="12" t="s">
        <v>12</v>
      </c>
      <c r="D25" s="13"/>
      <c r="F25" s="13"/>
      <c r="H25" s="13"/>
      <c r="I25" s="12">
        <v>147</v>
      </c>
      <c r="J25" s="13">
        <v>140</v>
      </c>
      <c r="L25" s="13"/>
      <c r="M25" s="13"/>
      <c r="N25" s="13">
        <v>152</v>
      </c>
      <c r="O25" s="13">
        <v>153</v>
      </c>
      <c r="P25" s="13">
        <v>114</v>
      </c>
      <c r="Q25" s="13">
        <f>SUM(E25:P25)</f>
        <v>706</v>
      </c>
      <c r="R25" s="12">
        <f>COUNT(E25:P25)</f>
        <v>5</v>
      </c>
      <c r="S25" s="14">
        <f>SUM(Q25/R25)</f>
        <v>141.2</v>
      </c>
    </row>
    <row r="26" spans="1:19" ht="12.75">
      <c r="A26" s="13">
        <v>25</v>
      </c>
      <c r="B26" s="41" t="s">
        <v>117</v>
      </c>
      <c r="C26" s="12" t="s">
        <v>12</v>
      </c>
      <c r="D26" s="13"/>
      <c r="E26" s="12">
        <v>128</v>
      </c>
      <c r="F26" s="13">
        <v>124</v>
      </c>
      <c r="G26" s="12">
        <v>148</v>
      </c>
      <c r="H26" s="13">
        <v>134</v>
      </c>
      <c r="I26" s="12">
        <v>210</v>
      </c>
      <c r="J26" s="13">
        <v>136</v>
      </c>
      <c r="K26" s="12">
        <v>157</v>
      </c>
      <c r="L26" s="13">
        <v>150</v>
      </c>
      <c r="M26" s="13">
        <v>131</v>
      </c>
      <c r="N26" s="13">
        <v>112</v>
      </c>
      <c r="O26" s="13"/>
      <c r="P26" s="13">
        <v>120</v>
      </c>
      <c r="Q26" s="13">
        <f>SUM(E26:P26)</f>
        <v>1550</v>
      </c>
      <c r="R26" s="12">
        <f>COUNT(E26:P26)</f>
        <v>11</v>
      </c>
      <c r="S26" s="14">
        <f>SUM(Q26/R26)</f>
        <v>140.9090909090909</v>
      </c>
    </row>
    <row r="27" spans="1:19" ht="12.75">
      <c r="A27" s="17">
        <v>26</v>
      </c>
      <c r="B27" s="47" t="s">
        <v>174</v>
      </c>
      <c r="C27" s="12" t="s">
        <v>124</v>
      </c>
      <c r="D27" s="13"/>
      <c r="F27" s="13"/>
      <c r="H27" s="13">
        <v>135</v>
      </c>
      <c r="I27" s="12">
        <v>109</v>
      </c>
      <c r="J27" s="13"/>
      <c r="L27" s="13"/>
      <c r="M27" s="13"/>
      <c r="N27" s="13">
        <v>126</v>
      </c>
      <c r="O27" s="13">
        <v>187</v>
      </c>
      <c r="P27" s="13"/>
      <c r="Q27" s="13">
        <f>SUM(E27:P27)</f>
        <v>557</v>
      </c>
      <c r="R27" s="12">
        <f>COUNT(E27:P27)</f>
        <v>4</v>
      </c>
      <c r="S27" s="14">
        <f>SUM(Q27/R27)</f>
        <v>139.25</v>
      </c>
    </row>
    <row r="28" spans="1:19" ht="12.75">
      <c r="A28" s="13">
        <v>27</v>
      </c>
      <c r="B28" s="41" t="s">
        <v>104</v>
      </c>
      <c r="C28" s="12" t="s">
        <v>122</v>
      </c>
      <c r="D28" s="13"/>
      <c r="E28" s="12">
        <v>114</v>
      </c>
      <c r="F28" s="13">
        <v>153</v>
      </c>
      <c r="G28" s="12">
        <v>184</v>
      </c>
      <c r="H28" s="13">
        <v>141</v>
      </c>
      <c r="I28" s="12">
        <v>125</v>
      </c>
      <c r="J28" s="13">
        <v>123</v>
      </c>
      <c r="L28" s="13"/>
      <c r="M28" s="13"/>
      <c r="N28" s="13">
        <v>147</v>
      </c>
      <c r="O28" s="13">
        <v>108</v>
      </c>
      <c r="P28" s="13">
        <v>148</v>
      </c>
      <c r="Q28" s="13">
        <f>SUM(E28:P28)</f>
        <v>1243</v>
      </c>
      <c r="R28" s="12">
        <f>COUNT(E28:P28)</f>
        <v>9</v>
      </c>
      <c r="S28" s="14">
        <f>SUM(Q28/R28)</f>
        <v>138.11111111111111</v>
      </c>
    </row>
    <row r="29" spans="1:19" ht="12.75">
      <c r="A29" s="13">
        <v>28</v>
      </c>
      <c r="B29" s="41" t="s">
        <v>169</v>
      </c>
      <c r="C29" s="12" t="s">
        <v>15</v>
      </c>
      <c r="D29" s="13"/>
      <c r="E29" s="12">
        <v>132</v>
      </c>
      <c r="F29" s="13">
        <v>124</v>
      </c>
      <c r="G29" s="12">
        <v>135</v>
      </c>
      <c r="H29" s="13">
        <v>142</v>
      </c>
      <c r="I29" s="12">
        <v>108</v>
      </c>
      <c r="J29" s="13">
        <v>135</v>
      </c>
      <c r="K29" s="12">
        <v>173</v>
      </c>
      <c r="L29" s="13">
        <v>122</v>
      </c>
      <c r="M29" s="13">
        <v>134</v>
      </c>
      <c r="N29" s="13">
        <v>139</v>
      </c>
      <c r="O29" s="13">
        <v>162</v>
      </c>
      <c r="P29" s="13">
        <v>148</v>
      </c>
      <c r="Q29" s="13">
        <f>SUM(E29:P29)</f>
        <v>1654</v>
      </c>
      <c r="R29" s="12">
        <f>COUNT(E29:P29)</f>
        <v>12</v>
      </c>
      <c r="S29" s="14">
        <f>SUM(Q29/R29)</f>
        <v>137.83333333333334</v>
      </c>
    </row>
    <row r="30" spans="1:19" ht="12.75">
      <c r="A30" s="17">
        <v>29</v>
      </c>
      <c r="B30" s="41" t="s">
        <v>56</v>
      </c>
      <c r="C30" s="12" t="s">
        <v>45</v>
      </c>
      <c r="D30" s="13"/>
      <c r="F30" s="13">
        <v>107</v>
      </c>
      <c r="G30" s="12">
        <v>122</v>
      </c>
      <c r="H30" s="13">
        <v>124</v>
      </c>
      <c r="I30" s="12">
        <v>121</v>
      </c>
      <c r="J30" s="13">
        <v>190</v>
      </c>
      <c r="K30" s="12">
        <v>143</v>
      </c>
      <c r="L30" s="13">
        <v>159</v>
      </c>
      <c r="M30" s="13">
        <v>155</v>
      </c>
      <c r="N30" s="13">
        <v>135</v>
      </c>
      <c r="O30" s="13">
        <v>107</v>
      </c>
      <c r="P30" s="13">
        <v>152</v>
      </c>
      <c r="Q30" s="13">
        <f>SUM(E30:P30)</f>
        <v>1515</v>
      </c>
      <c r="R30" s="12">
        <f>COUNT(E30:P30)</f>
        <v>11</v>
      </c>
      <c r="S30" s="14">
        <f>SUM(Q30/R30)</f>
        <v>137.72727272727272</v>
      </c>
    </row>
    <row r="31" spans="1:19" ht="12.75">
      <c r="A31" s="13">
        <v>30</v>
      </c>
      <c r="B31" s="41" t="s">
        <v>137</v>
      </c>
      <c r="C31" s="12" t="s">
        <v>54</v>
      </c>
      <c r="D31" s="13"/>
      <c r="E31" s="12">
        <v>128</v>
      </c>
      <c r="F31" s="13"/>
      <c r="G31" s="12">
        <v>95</v>
      </c>
      <c r="H31" s="13">
        <v>161</v>
      </c>
      <c r="I31" s="12">
        <v>96</v>
      </c>
      <c r="J31" s="13"/>
      <c r="K31" s="12">
        <v>185</v>
      </c>
      <c r="L31" s="13">
        <v>150</v>
      </c>
      <c r="M31" s="13">
        <v>135</v>
      </c>
      <c r="N31" s="13">
        <v>154</v>
      </c>
      <c r="O31" s="13">
        <v>135</v>
      </c>
      <c r="P31" s="13">
        <v>137</v>
      </c>
      <c r="Q31" s="13">
        <f>SUM(E31:P31)</f>
        <v>1376</v>
      </c>
      <c r="R31" s="12">
        <f>COUNT(E31:P31)</f>
        <v>10</v>
      </c>
      <c r="S31" s="14">
        <f>SUM(Q31/R31)</f>
        <v>137.6</v>
      </c>
    </row>
    <row r="32" spans="1:19" ht="12.75">
      <c r="A32" s="13">
        <v>31</v>
      </c>
      <c r="B32" s="41" t="s">
        <v>141</v>
      </c>
      <c r="C32" s="12" t="s">
        <v>49</v>
      </c>
      <c r="D32" s="13"/>
      <c r="E32" s="12">
        <v>148</v>
      </c>
      <c r="F32" s="13">
        <v>115</v>
      </c>
      <c r="G32" s="12">
        <v>149</v>
      </c>
      <c r="H32" s="13"/>
      <c r="J32" s="13"/>
      <c r="L32" s="13"/>
      <c r="M32" s="13"/>
      <c r="N32" s="13"/>
      <c r="O32" s="13"/>
      <c r="P32" s="13"/>
      <c r="Q32" s="13">
        <f>SUM(E32:P32)</f>
        <v>412</v>
      </c>
      <c r="R32" s="12">
        <f>COUNT(E32:P32)</f>
        <v>3</v>
      </c>
      <c r="S32" s="14">
        <f>SUM(Q32/R32)</f>
        <v>137.33333333333334</v>
      </c>
    </row>
    <row r="33" spans="1:19" ht="12.75">
      <c r="A33" s="17">
        <v>32</v>
      </c>
      <c r="B33" s="41" t="s">
        <v>114</v>
      </c>
      <c r="C33" s="12" t="s">
        <v>53</v>
      </c>
      <c r="D33" s="13"/>
      <c r="F33" s="13"/>
      <c r="G33" s="12">
        <v>128</v>
      </c>
      <c r="H33" s="13">
        <v>126</v>
      </c>
      <c r="I33" s="12">
        <v>110</v>
      </c>
      <c r="J33" s="13">
        <v>121</v>
      </c>
      <c r="K33" s="12">
        <v>163</v>
      </c>
      <c r="L33" s="13">
        <v>162</v>
      </c>
      <c r="M33" s="13">
        <v>151</v>
      </c>
      <c r="N33" s="13">
        <v>139</v>
      </c>
      <c r="O33" s="13">
        <v>117</v>
      </c>
      <c r="P33" s="13">
        <v>146</v>
      </c>
      <c r="Q33" s="13">
        <f>SUM(E33:P33)</f>
        <v>1363</v>
      </c>
      <c r="R33" s="12">
        <f>COUNT(E33:P33)</f>
        <v>10</v>
      </c>
      <c r="S33" s="14">
        <f>SUM(Q33/R33)</f>
        <v>136.3</v>
      </c>
    </row>
    <row r="34" spans="1:19" ht="12.75">
      <c r="A34" s="13">
        <v>33</v>
      </c>
      <c r="B34" s="41" t="s">
        <v>153</v>
      </c>
      <c r="C34" s="12" t="s">
        <v>10</v>
      </c>
      <c r="D34" s="13"/>
      <c r="F34" s="13"/>
      <c r="H34" s="13">
        <v>151</v>
      </c>
      <c r="I34" s="12">
        <v>136</v>
      </c>
      <c r="J34" s="13"/>
      <c r="L34" s="13"/>
      <c r="M34" s="13"/>
      <c r="N34" s="13">
        <v>143</v>
      </c>
      <c r="O34" s="13">
        <v>128</v>
      </c>
      <c r="P34" s="13">
        <v>118</v>
      </c>
      <c r="Q34" s="13">
        <f>SUM(E34:P34)</f>
        <v>676</v>
      </c>
      <c r="R34" s="12">
        <f>COUNT(E34:P34)</f>
        <v>5</v>
      </c>
      <c r="S34" s="14">
        <f>SUM(Q34/R34)</f>
        <v>135.2</v>
      </c>
    </row>
    <row r="35" spans="1:19" ht="12.75">
      <c r="A35" s="17">
        <v>34</v>
      </c>
      <c r="B35" s="41" t="s">
        <v>191</v>
      </c>
      <c r="C35" s="12" t="s">
        <v>8</v>
      </c>
      <c r="D35" s="13"/>
      <c r="F35" s="13"/>
      <c r="H35" s="13"/>
      <c r="J35" s="13"/>
      <c r="K35" s="12">
        <v>139</v>
      </c>
      <c r="L35" s="13">
        <v>139</v>
      </c>
      <c r="M35" s="13">
        <v>122</v>
      </c>
      <c r="N35" s="13">
        <v>155</v>
      </c>
      <c r="O35" s="13">
        <v>119</v>
      </c>
      <c r="P35" s="13"/>
      <c r="Q35" s="13">
        <f>SUM(E35:P35)</f>
        <v>674</v>
      </c>
      <c r="R35" s="12">
        <f>COUNT(E35:P35)</f>
        <v>5</v>
      </c>
      <c r="S35" s="14">
        <f>Q35/R35</f>
        <v>134.8</v>
      </c>
    </row>
    <row r="36" spans="1:19" ht="12.75">
      <c r="A36" s="13">
        <v>35</v>
      </c>
      <c r="B36" s="41" t="s">
        <v>134</v>
      </c>
      <c r="C36" s="12" t="s">
        <v>12</v>
      </c>
      <c r="D36" s="13"/>
      <c r="F36" s="13">
        <v>145</v>
      </c>
      <c r="G36" s="12">
        <v>125</v>
      </c>
      <c r="H36" s="13"/>
      <c r="I36" s="12">
        <v>129</v>
      </c>
      <c r="J36" s="13">
        <v>130</v>
      </c>
      <c r="K36" s="12">
        <v>150</v>
      </c>
      <c r="L36" s="13">
        <v>123</v>
      </c>
      <c r="M36" s="13">
        <v>114</v>
      </c>
      <c r="N36" s="13"/>
      <c r="O36" s="13">
        <v>162</v>
      </c>
      <c r="P36" s="13"/>
      <c r="Q36" s="13">
        <f>SUM(E36:P36)</f>
        <v>1078</v>
      </c>
      <c r="R36" s="12">
        <f>COUNT(E36:P36)</f>
        <v>8</v>
      </c>
      <c r="S36" s="14">
        <f>SUM(Q36/R36)</f>
        <v>134.75</v>
      </c>
    </row>
    <row r="37" spans="1:19" ht="12.75">
      <c r="A37" s="13">
        <v>36</v>
      </c>
      <c r="B37" s="41" t="s">
        <v>162</v>
      </c>
      <c r="C37" s="12" t="s">
        <v>54</v>
      </c>
      <c r="D37" s="13"/>
      <c r="F37" s="13"/>
      <c r="H37" s="13"/>
      <c r="J37" s="13">
        <v>113</v>
      </c>
      <c r="L37" s="13"/>
      <c r="M37" s="13"/>
      <c r="N37" s="13">
        <v>122</v>
      </c>
      <c r="O37" s="13">
        <v>143</v>
      </c>
      <c r="P37" s="13">
        <v>159</v>
      </c>
      <c r="Q37" s="13">
        <f>SUM(E37:P37)</f>
        <v>537</v>
      </c>
      <c r="R37" s="12">
        <f>COUNT(E37:P37)</f>
        <v>4</v>
      </c>
      <c r="S37" s="14">
        <f>SUM(Q37/R37)</f>
        <v>134.25</v>
      </c>
    </row>
    <row r="38" spans="1:19" ht="12.75">
      <c r="A38" s="17">
        <v>37</v>
      </c>
      <c r="B38" s="41" t="s">
        <v>80</v>
      </c>
      <c r="C38" s="12" t="s">
        <v>14</v>
      </c>
      <c r="D38" s="13"/>
      <c r="E38" s="12">
        <v>140</v>
      </c>
      <c r="F38" s="13">
        <v>135</v>
      </c>
      <c r="G38" s="12">
        <v>119</v>
      </c>
      <c r="H38" s="13">
        <v>95</v>
      </c>
      <c r="J38" s="13">
        <v>115</v>
      </c>
      <c r="K38" s="12">
        <v>147</v>
      </c>
      <c r="L38" s="13">
        <v>145</v>
      </c>
      <c r="M38" s="13">
        <v>152</v>
      </c>
      <c r="N38" s="13">
        <v>151</v>
      </c>
      <c r="O38" s="13">
        <v>134</v>
      </c>
      <c r="P38" s="13">
        <v>130</v>
      </c>
      <c r="Q38" s="13">
        <f>SUM(E38:P38)</f>
        <v>1463</v>
      </c>
      <c r="R38" s="12">
        <f>COUNT(E38:P38)</f>
        <v>11</v>
      </c>
      <c r="S38" s="14">
        <f>SUM(Q38/R38)</f>
        <v>133</v>
      </c>
    </row>
    <row r="39" spans="1:19" ht="12.75">
      <c r="A39" s="13">
        <v>38</v>
      </c>
      <c r="B39" s="41" t="s">
        <v>88</v>
      </c>
      <c r="C39" s="12" t="s">
        <v>10</v>
      </c>
      <c r="D39" s="13"/>
      <c r="E39" s="12">
        <v>197</v>
      </c>
      <c r="F39" s="13">
        <v>112</v>
      </c>
      <c r="G39" s="12">
        <v>125</v>
      </c>
      <c r="H39" s="13">
        <v>119</v>
      </c>
      <c r="J39" s="13">
        <v>111</v>
      </c>
      <c r="L39" s="13"/>
      <c r="M39" s="13"/>
      <c r="N39" s="13"/>
      <c r="O39" s="13"/>
      <c r="P39" s="13"/>
      <c r="Q39" s="13">
        <f>SUM(E39:P39)</f>
        <v>664</v>
      </c>
      <c r="R39" s="12">
        <f>COUNT(E39:P39)</f>
        <v>5</v>
      </c>
      <c r="S39" s="14">
        <f>Q39/R39</f>
        <v>132.8</v>
      </c>
    </row>
    <row r="40" spans="1:19" ht="12.75">
      <c r="A40" s="17">
        <v>39</v>
      </c>
      <c r="B40" s="41" t="s">
        <v>144</v>
      </c>
      <c r="C40" s="12" t="s">
        <v>14</v>
      </c>
      <c r="D40" s="13"/>
      <c r="F40" s="13"/>
      <c r="G40" s="12">
        <v>119</v>
      </c>
      <c r="H40" s="13">
        <v>119</v>
      </c>
      <c r="I40" s="12">
        <v>105</v>
      </c>
      <c r="J40" s="13">
        <v>154</v>
      </c>
      <c r="K40" s="12">
        <v>135</v>
      </c>
      <c r="L40" s="13">
        <v>151</v>
      </c>
      <c r="M40" s="13">
        <v>121</v>
      </c>
      <c r="N40" s="13">
        <v>130</v>
      </c>
      <c r="O40" s="13">
        <v>137</v>
      </c>
      <c r="P40" s="13">
        <v>148</v>
      </c>
      <c r="Q40" s="13">
        <f>SUM(E40:P40)</f>
        <v>1319</v>
      </c>
      <c r="R40" s="12">
        <f>COUNT(E40:P40)</f>
        <v>10</v>
      </c>
      <c r="S40" s="14">
        <f>SUM(Q40/R40)</f>
        <v>131.9</v>
      </c>
    </row>
    <row r="41" spans="1:19" ht="12.75">
      <c r="A41" s="13">
        <v>40</v>
      </c>
      <c r="B41" s="41" t="s">
        <v>148</v>
      </c>
      <c r="C41" s="12" t="s">
        <v>8</v>
      </c>
      <c r="D41" s="13"/>
      <c r="F41" s="13"/>
      <c r="H41" s="13">
        <v>134</v>
      </c>
      <c r="I41" s="12">
        <v>113</v>
      </c>
      <c r="J41" s="13">
        <v>148</v>
      </c>
      <c r="L41" s="13"/>
      <c r="M41" s="13"/>
      <c r="N41" s="13"/>
      <c r="O41" s="13"/>
      <c r="P41" s="13"/>
      <c r="Q41" s="13">
        <f>SUM(E41:P41)</f>
        <v>395</v>
      </c>
      <c r="R41" s="12">
        <f>COUNT(E41:P41)</f>
        <v>3</v>
      </c>
      <c r="S41" s="14">
        <f>SUM(Q41/R41)</f>
        <v>131.66666666666666</v>
      </c>
    </row>
    <row r="42" spans="1:19" ht="12.75">
      <c r="A42" s="13">
        <v>41</v>
      </c>
      <c r="B42" s="41" t="s">
        <v>65</v>
      </c>
      <c r="C42" s="12" t="s">
        <v>45</v>
      </c>
      <c r="D42" s="13"/>
      <c r="E42" s="12">
        <v>89</v>
      </c>
      <c r="F42" s="13">
        <v>117</v>
      </c>
      <c r="G42" s="12">
        <v>124</v>
      </c>
      <c r="H42" s="13">
        <v>120</v>
      </c>
      <c r="I42" s="12">
        <v>131</v>
      </c>
      <c r="J42" s="13">
        <v>128</v>
      </c>
      <c r="L42" s="13">
        <v>146</v>
      </c>
      <c r="M42" s="13">
        <v>120</v>
      </c>
      <c r="N42" s="13">
        <v>182</v>
      </c>
      <c r="O42" s="13">
        <v>149</v>
      </c>
      <c r="P42" s="13">
        <v>138</v>
      </c>
      <c r="Q42" s="13">
        <f>SUM(E42:P42)</f>
        <v>1444</v>
      </c>
      <c r="R42" s="12">
        <f>COUNT(E42:P42)</f>
        <v>11</v>
      </c>
      <c r="S42" s="14">
        <f>SUM(Q42/R42)</f>
        <v>131.27272727272728</v>
      </c>
    </row>
    <row r="43" spans="1:19" ht="12.75">
      <c r="A43" s="17">
        <v>42</v>
      </c>
      <c r="B43" s="41" t="s">
        <v>202</v>
      </c>
      <c r="C43" s="12" t="s">
        <v>49</v>
      </c>
      <c r="D43" s="13"/>
      <c r="F43" s="13"/>
      <c r="H43" s="13"/>
      <c r="J43" s="13"/>
      <c r="K43" s="12">
        <v>131</v>
      </c>
      <c r="L43" s="13">
        <v>151</v>
      </c>
      <c r="M43" s="13">
        <v>94</v>
      </c>
      <c r="N43" s="13">
        <v>116</v>
      </c>
      <c r="O43" s="13">
        <v>165</v>
      </c>
      <c r="P43" s="13">
        <v>128</v>
      </c>
      <c r="Q43" s="13">
        <f>SUM(E43:P43)</f>
        <v>785</v>
      </c>
      <c r="R43" s="12">
        <f>COUNT(E43:P43)</f>
        <v>6</v>
      </c>
      <c r="S43" s="14">
        <f>SUM(Q43/R43)</f>
        <v>130.83333333333334</v>
      </c>
    </row>
    <row r="44" spans="1:19" ht="12.75">
      <c r="A44" s="13">
        <v>43</v>
      </c>
      <c r="B44" s="47" t="s">
        <v>136</v>
      </c>
      <c r="C44" s="12" t="s">
        <v>53</v>
      </c>
      <c r="D44" s="13"/>
      <c r="E44" s="12">
        <v>138</v>
      </c>
      <c r="F44" s="13">
        <v>140</v>
      </c>
      <c r="G44" s="12">
        <v>116</v>
      </c>
      <c r="H44" s="13">
        <v>89</v>
      </c>
      <c r="I44" s="12">
        <v>139</v>
      </c>
      <c r="J44" s="13">
        <v>176</v>
      </c>
      <c r="K44" s="12">
        <v>106</v>
      </c>
      <c r="L44" s="13">
        <v>178</v>
      </c>
      <c r="M44" s="13">
        <v>135</v>
      </c>
      <c r="N44" s="13">
        <v>108</v>
      </c>
      <c r="O44" s="13">
        <v>93</v>
      </c>
      <c r="P44" s="13">
        <v>144</v>
      </c>
      <c r="Q44" s="13">
        <f>SUM(E44:P44)</f>
        <v>1562</v>
      </c>
      <c r="R44" s="12">
        <f>COUNT(E44:P44)</f>
        <v>12</v>
      </c>
      <c r="S44" s="14">
        <f>SUM(Q44/R44)</f>
        <v>130.16666666666666</v>
      </c>
    </row>
    <row r="45" spans="1:19" ht="12.75">
      <c r="A45" s="17">
        <v>44</v>
      </c>
      <c r="B45" s="41" t="s">
        <v>120</v>
      </c>
      <c r="C45" s="12" t="s">
        <v>12</v>
      </c>
      <c r="D45" s="13"/>
      <c r="E45" s="12">
        <v>131</v>
      </c>
      <c r="F45" s="13">
        <v>143</v>
      </c>
      <c r="G45" s="12">
        <v>135</v>
      </c>
      <c r="H45" s="13">
        <v>131</v>
      </c>
      <c r="J45" s="13">
        <v>129</v>
      </c>
      <c r="K45" s="12">
        <v>151</v>
      </c>
      <c r="L45" s="13">
        <v>126</v>
      </c>
      <c r="M45" s="13" t="s">
        <v>222</v>
      </c>
      <c r="N45" s="13">
        <v>110</v>
      </c>
      <c r="O45" s="13"/>
      <c r="P45" s="13">
        <v>115</v>
      </c>
      <c r="Q45" s="13">
        <f>SUM(E45:P45)</f>
        <v>1171</v>
      </c>
      <c r="R45" s="12">
        <f>COUNT(E45:P45)</f>
        <v>9</v>
      </c>
      <c r="S45" s="14">
        <f>SUM(Q45/R45)</f>
        <v>130.11111111111111</v>
      </c>
    </row>
    <row r="46" spans="1:19" ht="12.75">
      <c r="A46" s="13">
        <v>45</v>
      </c>
      <c r="B46" s="41" t="s">
        <v>140</v>
      </c>
      <c r="C46" s="12" t="s">
        <v>49</v>
      </c>
      <c r="D46" s="13"/>
      <c r="E46" s="12">
        <v>116</v>
      </c>
      <c r="F46" s="13">
        <v>126</v>
      </c>
      <c r="G46" s="12">
        <v>147</v>
      </c>
      <c r="H46" s="13"/>
      <c r="J46" s="13"/>
      <c r="L46" s="13"/>
      <c r="M46" s="13"/>
      <c r="N46" s="13"/>
      <c r="O46" s="13"/>
      <c r="P46" s="13"/>
      <c r="Q46" s="13">
        <f>SUM(E46:P46)</f>
        <v>389</v>
      </c>
      <c r="R46" s="12">
        <f>COUNT(E46:P46)</f>
        <v>3</v>
      </c>
      <c r="S46" s="14">
        <f>SUM(Q46/R46)</f>
        <v>129.66666666666666</v>
      </c>
    </row>
    <row r="47" spans="1:19" ht="12.75">
      <c r="A47" s="13">
        <v>46</v>
      </c>
      <c r="B47" s="41" t="s">
        <v>185</v>
      </c>
      <c r="C47" s="12" t="s">
        <v>11</v>
      </c>
      <c r="D47" s="13"/>
      <c r="E47" s="12">
        <v>164</v>
      </c>
      <c r="F47" s="13">
        <v>190</v>
      </c>
      <c r="G47" s="12">
        <v>106</v>
      </c>
      <c r="H47" s="13">
        <v>88</v>
      </c>
      <c r="J47" s="13">
        <v>142</v>
      </c>
      <c r="K47" s="12">
        <v>95</v>
      </c>
      <c r="L47" s="13">
        <v>107</v>
      </c>
      <c r="M47" s="13">
        <v>116</v>
      </c>
      <c r="N47" s="13">
        <v>129</v>
      </c>
      <c r="O47" s="13">
        <v>153</v>
      </c>
      <c r="P47" s="13">
        <v>133</v>
      </c>
      <c r="Q47" s="13">
        <f>SUM(E47:P47)</f>
        <v>1423</v>
      </c>
      <c r="R47" s="12">
        <f>COUNT(E47:P47)</f>
        <v>11</v>
      </c>
      <c r="S47" s="14">
        <f>SUM(Q47/R47)</f>
        <v>129.36363636363637</v>
      </c>
    </row>
    <row r="48" spans="1:19" ht="12.75">
      <c r="A48" s="13">
        <v>47</v>
      </c>
      <c r="B48" s="41" t="s">
        <v>160</v>
      </c>
      <c r="C48" s="12" t="s">
        <v>54</v>
      </c>
      <c r="D48" s="13"/>
      <c r="E48" s="12">
        <v>162</v>
      </c>
      <c r="F48" s="13"/>
      <c r="G48" s="12">
        <v>124</v>
      </c>
      <c r="H48" s="13">
        <v>122</v>
      </c>
      <c r="J48" s="13">
        <v>117</v>
      </c>
      <c r="K48" s="12">
        <v>124</v>
      </c>
      <c r="L48" s="13"/>
      <c r="M48" s="13">
        <v>127</v>
      </c>
      <c r="N48" s="13"/>
      <c r="O48" s="13"/>
      <c r="P48" s="13"/>
      <c r="Q48" s="13">
        <f>SUM(E48:P48)</f>
        <v>776</v>
      </c>
      <c r="R48" s="12">
        <f>COUNT(E48:P48)</f>
        <v>6</v>
      </c>
      <c r="S48" s="14">
        <f>SUM(Q48/R48)</f>
        <v>129.33333333333334</v>
      </c>
    </row>
    <row r="49" spans="1:19" ht="12.75">
      <c r="A49" s="17">
        <v>48</v>
      </c>
      <c r="B49" s="90" t="s">
        <v>224</v>
      </c>
      <c r="C49" s="12" t="s">
        <v>122</v>
      </c>
      <c r="D49" s="13"/>
      <c r="F49" s="13"/>
      <c r="H49" s="13"/>
      <c r="J49" s="13"/>
      <c r="K49" s="12">
        <v>118</v>
      </c>
      <c r="L49" s="13">
        <v>119</v>
      </c>
      <c r="M49" s="13">
        <v>149</v>
      </c>
      <c r="N49" s="13"/>
      <c r="O49" s="13"/>
      <c r="P49" s="13"/>
      <c r="Q49" s="13">
        <f>SUM(E49:P49)</f>
        <v>386</v>
      </c>
      <c r="R49" s="12">
        <f>COUNT(E49:P49)</f>
        <v>3</v>
      </c>
      <c r="S49" s="14">
        <f>SUM(Q49/R49)</f>
        <v>128.66666666666666</v>
      </c>
    </row>
    <row r="50" spans="1:19" ht="12.75">
      <c r="A50" s="13">
        <v>49</v>
      </c>
      <c r="B50" s="41" t="s">
        <v>83</v>
      </c>
      <c r="C50" s="12" t="s">
        <v>14</v>
      </c>
      <c r="D50" s="13"/>
      <c r="E50" s="12">
        <v>119</v>
      </c>
      <c r="F50" s="13"/>
      <c r="H50" s="13">
        <v>114</v>
      </c>
      <c r="J50" s="13">
        <v>136</v>
      </c>
      <c r="L50" s="13"/>
      <c r="M50" s="13">
        <v>130</v>
      </c>
      <c r="N50" s="13">
        <v>122</v>
      </c>
      <c r="O50" s="13"/>
      <c r="P50" s="13">
        <v>148</v>
      </c>
      <c r="Q50" s="13">
        <f>SUM(E50:P50)</f>
        <v>769</v>
      </c>
      <c r="R50" s="12">
        <f>COUNT(E50:P50)</f>
        <v>6</v>
      </c>
      <c r="S50" s="14">
        <f>SUM(Q50/R50)</f>
        <v>128.16666666666666</v>
      </c>
    </row>
    <row r="51" spans="1:19" ht="12.75">
      <c r="A51" s="17">
        <v>50</v>
      </c>
      <c r="B51" s="41" t="s">
        <v>184</v>
      </c>
      <c r="C51" s="12" t="s">
        <v>11</v>
      </c>
      <c r="D51" s="13"/>
      <c r="E51" s="12">
        <v>111</v>
      </c>
      <c r="F51" s="13">
        <v>140</v>
      </c>
      <c r="G51" s="12">
        <v>137</v>
      </c>
      <c r="H51" s="13">
        <v>149</v>
      </c>
      <c r="I51" s="12">
        <v>117</v>
      </c>
      <c r="J51" s="13">
        <v>131</v>
      </c>
      <c r="K51" s="12">
        <v>132</v>
      </c>
      <c r="L51" s="13">
        <v>127</v>
      </c>
      <c r="M51" s="13">
        <v>136</v>
      </c>
      <c r="N51" s="13">
        <v>141</v>
      </c>
      <c r="O51" s="13">
        <v>99</v>
      </c>
      <c r="P51" s="13">
        <v>117</v>
      </c>
      <c r="Q51" s="13">
        <f>SUM(E51:P51)</f>
        <v>1537</v>
      </c>
      <c r="R51" s="12">
        <f>COUNT(E51:P51)</f>
        <v>12</v>
      </c>
      <c r="S51" s="14">
        <f>SUM(Q51/R51)</f>
        <v>128.08333333333334</v>
      </c>
    </row>
    <row r="52" spans="1:19" ht="12.75">
      <c r="A52" s="13">
        <v>51</v>
      </c>
      <c r="B52" s="41" t="s">
        <v>94</v>
      </c>
      <c r="C52" s="12" t="s">
        <v>15</v>
      </c>
      <c r="D52" s="13"/>
      <c r="E52" s="12">
        <v>118</v>
      </c>
      <c r="F52" s="13">
        <v>126</v>
      </c>
      <c r="G52" s="12">
        <v>109</v>
      </c>
      <c r="H52" s="13">
        <v>121</v>
      </c>
      <c r="J52" s="13">
        <v>123</v>
      </c>
      <c r="K52" s="12">
        <v>128</v>
      </c>
      <c r="L52" s="13">
        <v>136</v>
      </c>
      <c r="M52" s="13">
        <v>118</v>
      </c>
      <c r="N52" s="13">
        <v>136</v>
      </c>
      <c r="O52" s="13">
        <v>161</v>
      </c>
      <c r="P52" s="13">
        <v>130</v>
      </c>
      <c r="Q52" s="13">
        <f>SUM(E52:P52)</f>
        <v>1406</v>
      </c>
      <c r="R52" s="12">
        <f>COUNT(E52:P52)</f>
        <v>11</v>
      </c>
      <c r="S52" s="14">
        <f>SUM(Q52/R52)</f>
        <v>127.81818181818181</v>
      </c>
    </row>
    <row r="53" spans="1:19" ht="12.75">
      <c r="A53" s="13">
        <v>52</v>
      </c>
      <c r="B53" s="41" t="s">
        <v>196</v>
      </c>
      <c r="C53" s="12" t="s">
        <v>10</v>
      </c>
      <c r="D53" s="13"/>
      <c r="F53" s="13"/>
      <c r="H53" s="13"/>
      <c r="J53" s="13"/>
      <c r="K53" s="12">
        <v>162</v>
      </c>
      <c r="L53" s="13">
        <v>91</v>
      </c>
      <c r="M53" s="13">
        <v>130</v>
      </c>
      <c r="N53" s="13"/>
      <c r="O53" s="13"/>
      <c r="P53" s="13"/>
      <c r="Q53" s="13">
        <f>SUM(E53:P53)</f>
        <v>383</v>
      </c>
      <c r="R53" s="12">
        <f>COUNT(E53:P53)</f>
        <v>3</v>
      </c>
      <c r="S53" s="14">
        <f>SUM(Q53/R53)</f>
        <v>127.66666666666667</v>
      </c>
    </row>
    <row r="54" spans="1:19" ht="12.75">
      <c r="A54" s="17">
        <v>53</v>
      </c>
      <c r="B54" s="90" t="s">
        <v>59</v>
      </c>
      <c r="C54" s="12" t="s">
        <v>54</v>
      </c>
      <c r="D54" s="13"/>
      <c r="E54" s="12">
        <v>111</v>
      </c>
      <c r="F54" s="13">
        <v>111</v>
      </c>
      <c r="H54" s="13">
        <v>114</v>
      </c>
      <c r="J54" s="13">
        <v>93</v>
      </c>
      <c r="L54" s="13"/>
      <c r="M54" s="13"/>
      <c r="N54" s="13">
        <v>142</v>
      </c>
      <c r="O54" s="13">
        <v>137</v>
      </c>
      <c r="P54" s="13">
        <v>184</v>
      </c>
      <c r="Q54" s="13">
        <f>SUM(E54:P54)</f>
        <v>892</v>
      </c>
      <c r="R54" s="12">
        <f>COUNT(E54:P54)</f>
        <v>7</v>
      </c>
      <c r="S54" s="14">
        <f>SUM(Q54/R54)</f>
        <v>127.42857142857143</v>
      </c>
    </row>
    <row r="55" spans="1:19" ht="12.75">
      <c r="A55" s="13">
        <v>54</v>
      </c>
      <c r="B55" s="90" t="s">
        <v>62</v>
      </c>
      <c r="C55" s="12" t="s">
        <v>54</v>
      </c>
      <c r="D55" s="13"/>
      <c r="E55" s="12">
        <v>155</v>
      </c>
      <c r="F55" s="13"/>
      <c r="G55" s="12">
        <v>93</v>
      </c>
      <c r="H55" s="13">
        <v>137</v>
      </c>
      <c r="I55" s="12">
        <v>107</v>
      </c>
      <c r="J55" s="13"/>
      <c r="K55" s="12">
        <v>127</v>
      </c>
      <c r="L55" s="13">
        <v>146</v>
      </c>
      <c r="M55" s="13">
        <v>116</v>
      </c>
      <c r="N55" s="13">
        <v>138</v>
      </c>
      <c r="O55" s="13">
        <v>123</v>
      </c>
      <c r="P55" s="13">
        <v>129</v>
      </c>
      <c r="Q55" s="13">
        <f>SUM(E55:P55)</f>
        <v>1271</v>
      </c>
      <c r="R55" s="12">
        <f>COUNT(E55:P55)</f>
        <v>10</v>
      </c>
      <c r="S55" s="14">
        <f>SUM(Q55/R55)</f>
        <v>127.1</v>
      </c>
    </row>
    <row r="56" spans="1:19" ht="12.75">
      <c r="A56" s="17">
        <v>55</v>
      </c>
      <c r="B56" s="41" t="s">
        <v>172</v>
      </c>
      <c r="C56" s="12" t="s">
        <v>124</v>
      </c>
      <c r="D56" s="13"/>
      <c r="F56" s="13"/>
      <c r="H56" s="13">
        <v>159</v>
      </c>
      <c r="I56" s="12">
        <v>120</v>
      </c>
      <c r="J56" s="13"/>
      <c r="K56" s="12">
        <v>132</v>
      </c>
      <c r="L56" s="13">
        <v>149</v>
      </c>
      <c r="M56" s="13">
        <v>115</v>
      </c>
      <c r="N56" s="13">
        <v>97</v>
      </c>
      <c r="O56" s="13"/>
      <c r="P56" s="13">
        <v>117</v>
      </c>
      <c r="Q56" s="13">
        <f>SUM(E56:P56)</f>
        <v>889</v>
      </c>
      <c r="R56" s="12">
        <f>COUNT(E56:P56)</f>
        <v>7</v>
      </c>
      <c r="S56" s="14">
        <f>SUM(Q56/R56)</f>
        <v>127</v>
      </c>
    </row>
    <row r="57" spans="1:19" ht="12.75">
      <c r="A57" s="13">
        <v>56</v>
      </c>
      <c r="B57" s="41" t="s">
        <v>73</v>
      </c>
      <c r="C57" s="12" t="s">
        <v>8</v>
      </c>
      <c r="D57" s="13"/>
      <c r="E57" s="12">
        <v>133</v>
      </c>
      <c r="F57" s="13">
        <v>167</v>
      </c>
      <c r="G57" s="12">
        <v>110</v>
      </c>
      <c r="H57" s="13">
        <v>103</v>
      </c>
      <c r="I57" s="12">
        <v>141</v>
      </c>
      <c r="J57" s="13">
        <v>135</v>
      </c>
      <c r="K57" s="12">
        <v>141</v>
      </c>
      <c r="L57" s="13">
        <v>122</v>
      </c>
      <c r="M57" s="13">
        <v>111</v>
      </c>
      <c r="N57" s="13">
        <v>122</v>
      </c>
      <c r="O57" s="13"/>
      <c r="P57" s="13">
        <v>111</v>
      </c>
      <c r="Q57" s="13">
        <f>SUM(E57:P57)</f>
        <v>1396</v>
      </c>
      <c r="R57" s="12">
        <f>COUNT(E57:P57)</f>
        <v>11</v>
      </c>
      <c r="S57" s="14">
        <f>SUM(Q57/R57)</f>
        <v>126.9090909090909</v>
      </c>
    </row>
    <row r="58" spans="1:19" ht="12.75">
      <c r="A58" s="13">
        <v>57</v>
      </c>
      <c r="B58" s="90" t="s">
        <v>105</v>
      </c>
      <c r="C58" s="12" t="s">
        <v>122</v>
      </c>
      <c r="D58" s="13"/>
      <c r="E58" s="12">
        <v>131</v>
      </c>
      <c r="F58" s="13">
        <v>156</v>
      </c>
      <c r="G58" s="12">
        <v>129</v>
      </c>
      <c r="H58" s="13"/>
      <c r="J58" s="13"/>
      <c r="K58" s="12">
        <v>136</v>
      </c>
      <c r="L58" s="13">
        <v>112</v>
      </c>
      <c r="M58" s="13">
        <v>118</v>
      </c>
      <c r="N58" s="13">
        <v>133</v>
      </c>
      <c r="O58" s="13">
        <v>98</v>
      </c>
      <c r="P58" s="13">
        <v>127</v>
      </c>
      <c r="Q58" s="13">
        <f>SUM(E58:P58)</f>
        <v>1140</v>
      </c>
      <c r="R58" s="12">
        <f>COUNT(E58:P58)</f>
        <v>9</v>
      </c>
      <c r="S58" s="14">
        <f>SUM(Q58/R58)</f>
        <v>126.66666666666667</v>
      </c>
    </row>
    <row r="59" spans="1:19" ht="12.75">
      <c r="A59" s="17">
        <v>58</v>
      </c>
      <c r="B59" s="41" t="s">
        <v>86</v>
      </c>
      <c r="C59" s="12" t="s">
        <v>10</v>
      </c>
      <c r="D59" s="13"/>
      <c r="E59" s="12">
        <v>104</v>
      </c>
      <c r="F59" s="13">
        <v>124</v>
      </c>
      <c r="G59" s="12">
        <v>126</v>
      </c>
      <c r="H59" s="13">
        <v>115</v>
      </c>
      <c r="J59" s="13">
        <v>121</v>
      </c>
      <c r="K59" s="12">
        <v>104</v>
      </c>
      <c r="L59" s="13">
        <v>183</v>
      </c>
      <c r="M59" s="13">
        <v>147</v>
      </c>
      <c r="N59" s="13">
        <v>133</v>
      </c>
      <c r="O59" s="13">
        <v>104</v>
      </c>
      <c r="P59" s="13">
        <v>129</v>
      </c>
      <c r="Q59" s="13">
        <f>SUM(E59:P59)</f>
        <v>1390</v>
      </c>
      <c r="R59" s="12">
        <f>COUNT(E59:P59)</f>
        <v>11</v>
      </c>
      <c r="S59" s="14">
        <f>SUM(Q59/R59)</f>
        <v>126.36363636363636</v>
      </c>
    </row>
    <row r="60" spans="1:19" ht="12.75">
      <c r="A60" s="13">
        <v>59</v>
      </c>
      <c r="B60" s="41" t="s">
        <v>109</v>
      </c>
      <c r="C60" s="12" t="s">
        <v>122</v>
      </c>
      <c r="D60" s="13"/>
      <c r="E60" s="12">
        <v>134</v>
      </c>
      <c r="F60" s="13">
        <v>138</v>
      </c>
      <c r="G60" s="12">
        <v>98</v>
      </c>
      <c r="H60" s="13"/>
      <c r="J60" s="13"/>
      <c r="K60" s="12">
        <v>101</v>
      </c>
      <c r="L60" s="13">
        <v>125</v>
      </c>
      <c r="M60" s="13">
        <v>138</v>
      </c>
      <c r="N60" s="13">
        <v>115</v>
      </c>
      <c r="O60" s="13">
        <v>122</v>
      </c>
      <c r="P60" s="13">
        <v>165</v>
      </c>
      <c r="Q60" s="13">
        <f>SUM(E60:P60)</f>
        <v>1136</v>
      </c>
      <c r="R60" s="12">
        <f>COUNT(E60:P60)</f>
        <v>9</v>
      </c>
      <c r="S60" s="14">
        <f>SUM(Q60/R60)</f>
        <v>126.22222222222223</v>
      </c>
    </row>
    <row r="61" spans="1:19" ht="12.75">
      <c r="A61" s="13">
        <v>60</v>
      </c>
      <c r="B61" s="41" t="s">
        <v>129</v>
      </c>
      <c r="C61" s="12" t="s">
        <v>124</v>
      </c>
      <c r="D61" s="13"/>
      <c r="F61" s="13">
        <v>130</v>
      </c>
      <c r="G61" s="12">
        <v>154</v>
      </c>
      <c r="H61" s="13"/>
      <c r="I61" s="12">
        <v>124</v>
      </c>
      <c r="J61" s="13">
        <v>119</v>
      </c>
      <c r="L61" s="13"/>
      <c r="M61" s="13"/>
      <c r="N61" s="13">
        <v>120</v>
      </c>
      <c r="O61" s="13"/>
      <c r="P61" s="13">
        <v>109</v>
      </c>
      <c r="Q61" s="13">
        <f>SUM(E61:P61)</f>
        <v>756</v>
      </c>
      <c r="R61" s="12">
        <f>COUNT(E61:P61)</f>
        <v>6</v>
      </c>
      <c r="S61" s="14">
        <f>SUM(Q61/R61)</f>
        <v>126</v>
      </c>
    </row>
    <row r="62" spans="1:19" ht="12.75">
      <c r="A62" s="17">
        <v>61</v>
      </c>
      <c r="B62" s="41" t="s">
        <v>60</v>
      </c>
      <c r="C62" s="12" t="s">
        <v>54</v>
      </c>
      <c r="D62" s="13"/>
      <c r="E62" s="12">
        <v>119</v>
      </c>
      <c r="F62" s="13">
        <v>108</v>
      </c>
      <c r="G62" s="12">
        <v>103</v>
      </c>
      <c r="H62" s="13"/>
      <c r="J62" s="13"/>
      <c r="L62" s="13">
        <v>157</v>
      </c>
      <c r="M62" s="13">
        <v>142</v>
      </c>
      <c r="N62" s="13"/>
      <c r="O62" s="13"/>
      <c r="P62" s="13"/>
      <c r="Q62" s="13">
        <f>SUM(E62:P62)</f>
        <v>629</v>
      </c>
      <c r="R62" s="12">
        <f>COUNT(E62:P62)</f>
        <v>5</v>
      </c>
      <c r="S62" s="14">
        <f>SUM(Q62/R62)</f>
        <v>125.8</v>
      </c>
    </row>
    <row r="63" spans="1:19" ht="12.75">
      <c r="A63" s="13">
        <v>62</v>
      </c>
      <c r="B63" s="90" t="s">
        <v>180</v>
      </c>
      <c r="C63" s="12" t="s">
        <v>122</v>
      </c>
      <c r="D63" s="13" t="s">
        <v>47</v>
      </c>
      <c r="F63" s="13"/>
      <c r="H63" s="13">
        <v>103</v>
      </c>
      <c r="I63" s="12">
        <v>110</v>
      </c>
      <c r="J63" s="13">
        <v>164</v>
      </c>
      <c r="L63" s="13"/>
      <c r="M63" s="13"/>
      <c r="N63" s="13"/>
      <c r="O63" s="13"/>
      <c r="P63" s="13"/>
      <c r="Q63" s="13">
        <f>SUM(E63:P63)</f>
        <v>377</v>
      </c>
      <c r="R63" s="12">
        <f>COUNT(E63:P63)</f>
        <v>3</v>
      </c>
      <c r="S63" s="14">
        <f>SUM(Q63/R63)</f>
        <v>125.66666666666667</v>
      </c>
    </row>
    <row r="64" spans="1:19" ht="12.75">
      <c r="A64" s="17">
        <v>63</v>
      </c>
      <c r="B64" s="41" t="s">
        <v>57</v>
      </c>
      <c r="C64" s="12" t="s">
        <v>45</v>
      </c>
      <c r="D64" s="13"/>
      <c r="E64" s="12">
        <v>107</v>
      </c>
      <c r="F64" s="13">
        <v>114</v>
      </c>
      <c r="G64" s="12">
        <v>156</v>
      </c>
      <c r="H64" s="13"/>
      <c r="J64" s="13"/>
      <c r="L64" s="13"/>
      <c r="M64" s="13"/>
      <c r="N64" s="13"/>
      <c r="O64" s="13"/>
      <c r="P64" s="13"/>
      <c r="Q64" s="13">
        <f>SUM(E64:P64)</f>
        <v>377</v>
      </c>
      <c r="R64" s="12">
        <f>COUNT(E64:P64)</f>
        <v>3</v>
      </c>
      <c r="S64" s="14">
        <f>SUM(Q64/R64)</f>
        <v>125.66666666666667</v>
      </c>
    </row>
    <row r="65" spans="1:19" ht="12.75">
      <c r="A65" s="13">
        <v>64</v>
      </c>
      <c r="B65" s="41" t="s">
        <v>135</v>
      </c>
      <c r="C65" s="12" t="s">
        <v>12</v>
      </c>
      <c r="D65" s="13"/>
      <c r="E65" s="12">
        <v>124</v>
      </c>
      <c r="F65" s="13">
        <v>120</v>
      </c>
      <c r="G65" s="12">
        <v>108</v>
      </c>
      <c r="H65" s="13">
        <v>159</v>
      </c>
      <c r="I65" s="12">
        <v>136</v>
      </c>
      <c r="J65" s="13">
        <v>149</v>
      </c>
      <c r="K65" s="12">
        <v>121</v>
      </c>
      <c r="L65" s="13">
        <v>113</v>
      </c>
      <c r="M65" s="13">
        <v>122</v>
      </c>
      <c r="N65" s="13"/>
      <c r="O65" s="13">
        <v>99</v>
      </c>
      <c r="P65" s="13"/>
      <c r="Q65" s="13">
        <f>SUM(E65:P65)</f>
        <v>1251</v>
      </c>
      <c r="R65" s="12">
        <f>COUNT(E65:P65)</f>
        <v>10</v>
      </c>
      <c r="S65" s="14">
        <f>SUM(Q65/R65)</f>
        <v>125.1</v>
      </c>
    </row>
    <row r="66" spans="1:19" ht="12.75">
      <c r="A66" s="13">
        <v>65</v>
      </c>
      <c r="B66" s="41" t="s">
        <v>107</v>
      </c>
      <c r="C66" s="12" t="s">
        <v>122</v>
      </c>
      <c r="D66" s="13"/>
      <c r="E66" s="12">
        <v>146</v>
      </c>
      <c r="F66" s="13">
        <v>134</v>
      </c>
      <c r="G66" s="12">
        <v>115</v>
      </c>
      <c r="H66" s="13">
        <v>169</v>
      </c>
      <c r="I66" s="12">
        <v>111</v>
      </c>
      <c r="J66" s="13">
        <v>101</v>
      </c>
      <c r="K66" s="12">
        <v>116</v>
      </c>
      <c r="L66" s="13">
        <v>121</v>
      </c>
      <c r="M66" s="13">
        <v>123</v>
      </c>
      <c r="N66" s="13">
        <v>106</v>
      </c>
      <c r="O66" s="13">
        <v>133</v>
      </c>
      <c r="P66" s="13">
        <v>126</v>
      </c>
      <c r="Q66" s="13">
        <f>SUM(E66:P66)</f>
        <v>1501</v>
      </c>
      <c r="R66" s="12">
        <f>COUNT(E66:P66)</f>
        <v>12</v>
      </c>
      <c r="S66" s="14">
        <f>SUM(Q66/R66)</f>
        <v>125.08333333333333</v>
      </c>
    </row>
    <row r="67" spans="1:19" ht="12.75">
      <c r="A67" s="17">
        <v>66</v>
      </c>
      <c r="B67" s="41" t="s">
        <v>178</v>
      </c>
      <c r="C67" s="12" t="s">
        <v>12</v>
      </c>
      <c r="D67" s="13"/>
      <c r="F67" s="13"/>
      <c r="H67" s="13">
        <v>126</v>
      </c>
      <c r="J67" s="13"/>
      <c r="K67" s="12">
        <v>116</v>
      </c>
      <c r="L67" s="13">
        <v>117</v>
      </c>
      <c r="M67" s="13">
        <v>140</v>
      </c>
      <c r="N67" s="13">
        <v>141</v>
      </c>
      <c r="O67" s="13"/>
      <c r="P67" s="13">
        <v>110</v>
      </c>
      <c r="Q67" s="13">
        <f>SUM(E67:P67)</f>
        <v>750</v>
      </c>
      <c r="R67" s="12">
        <f>COUNT(E67:P67)</f>
        <v>6</v>
      </c>
      <c r="S67" s="14">
        <f>SUM(Q67/R67)</f>
        <v>125</v>
      </c>
    </row>
    <row r="68" spans="1:19" ht="12.75">
      <c r="A68" s="13">
        <v>67</v>
      </c>
      <c r="B68" s="41" t="s">
        <v>91</v>
      </c>
      <c r="C68" s="12" t="s">
        <v>124</v>
      </c>
      <c r="D68" s="13" t="s">
        <v>47</v>
      </c>
      <c r="E68" s="12">
        <v>124</v>
      </c>
      <c r="F68" s="13"/>
      <c r="H68" s="13"/>
      <c r="J68" s="13"/>
      <c r="L68" s="13"/>
      <c r="M68" s="13"/>
      <c r="N68" s="13"/>
      <c r="O68" s="13"/>
      <c r="P68" s="13"/>
      <c r="Q68" s="13">
        <f>SUM(E68:P68)</f>
        <v>124</v>
      </c>
      <c r="R68" s="12">
        <f>COUNT(E68:P68)</f>
        <v>1</v>
      </c>
      <c r="S68" s="14">
        <f>SUM(Q68/R68)</f>
        <v>124</v>
      </c>
    </row>
    <row r="69" spans="1:19" ht="12.75">
      <c r="A69" s="13">
        <v>68</v>
      </c>
      <c r="B69" s="47" t="s">
        <v>221</v>
      </c>
      <c r="C69" s="12" t="s">
        <v>124</v>
      </c>
      <c r="D69" s="13"/>
      <c r="F69" s="13"/>
      <c r="H69" s="13"/>
      <c r="J69" s="13"/>
      <c r="K69" s="12">
        <v>105</v>
      </c>
      <c r="L69" s="13">
        <v>145</v>
      </c>
      <c r="M69" s="13">
        <v>122</v>
      </c>
      <c r="N69" s="13"/>
      <c r="O69" s="13"/>
      <c r="P69" s="13"/>
      <c r="Q69" s="13">
        <f>SUM(E69:P69)</f>
        <v>372</v>
      </c>
      <c r="R69" s="12">
        <f>COUNT(E69:P69)</f>
        <v>3</v>
      </c>
      <c r="S69" s="14">
        <f>SUM(Q69/R69)</f>
        <v>124</v>
      </c>
    </row>
    <row r="70" spans="1:19" ht="12.75">
      <c r="A70" s="17">
        <v>69</v>
      </c>
      <c r="B70" s="41" t="s">
        <v>197</v>
      </c>
      <c r="C70" s="12" t="s">
        <v>10</v>
      </c>
      <c r="D70" s="13"/>
      <c r="F70" s="13"/>
      <c r="H70" s="13"/>
      <c r="J70" s="13"/>
      <c r="K70" s="12">
        <v>136</v>
      </c>
      <c r="L70" s="13">
        <v>108</v>
      </c>
      <c r="M70" s="13">
        <v>126</v>
      </c>
      <c r="N70" s="13"/>
      <c r="O70" s="13"/>
      <c r="P70" s="13"/>
      <c r="Q70" s="13">
        <f>SUM(E70:P70)</f>
        <v>370</v>
      </c>
      <c r="R70" s="12">
        <f>COUNT(E70:P70)</f>
        <v>3</v>
      </c>
      <c r="S70" s="14">
        <f>Q70/R70</f>
        <v>123.33333333333333</v>
      </c>
    </row>
    <row r="71" spans="1:19" ht="12.75">
      <c r="A71" s="13">
        <v>70</v>
      </c>
      <c r="B71" s="41" t="s">
        <v>58</v>
      </c>
      <c r="C71" s="12" t="s">
        <v>54</v>
      </c>
      <c r="D71" s="13"/>
      <c r="E71" s="12">
        <v>117</v>
      </c>
      <c r="F71" s="13">
        <v>111</v>
      </c>
      <c r="H71" s="13"/>
      <c r="I71" s="12">
        <v>135</v>
      </c>
      <c r="J71" s="13">
        <v>121</v>
      </c>
      <c r="K71" s="12">
        <v>130</v>
      </c>
      <c r="L71" s="13">
        <v>141</v>
      </c>
      <c r="M71" s="13">
        <v>110</v>
      </c>
      <c r="N71" s="13">
        <v>129</v>
      </c>
      <c r="O71" s="13">
        <v>103</v>
      </c>
      <c r="P71" s="13">
        <v>136</v>
      </c>
      <c r="Q71" s="13">
        <f>SUM(E71:P71)</f>
        <v>1233</v>
      </c>
      <c r="R71" s="12">
        <f>COUNT(E71:P71)</f>
        <v>10</v>
      </c>
      <c r="S71" s="14">
        <f>SUM(Q71/R71)</f>
        <v>123.3</v>
      </c>
    </row>
    <row r="72" spans="1:19" ht="12.75">
      <c r="A72" s="13">
        <v>71</v>
      </c>
      <c r="B72" s="41" t="s">
        <v>118</v>
      </c>
      <c r="C72" s="12" t="s">
        <v>49</v>
      </c>
      <c r="D72" s="13"/>
      <c r="E72" s="12">
        <v>134</v>
      </c>
      <c r="F72" s="13">
        <v>131</v>
      </c>
      <c r="G72" s="12">
        <v>132</v>
      </c>
      <c r="H72" s="13">
        <v>100</v>
      </c>
      <c r="I72" s="12">
        <v>202</v>
      </c>
      <c r="J72" s="13">
        <v>113</v>
      </c>
      <c r="K72" s="12">
        <v>110</v>
      </c>
      <c r="L72" s="13">
        <v>99</v>
      </c>
      <c r="M72" s="13">
        <v>129</v>
      </c>
      <c r="N72" s="13">
        <v>103</v>
      </c>
      <c r="O72" s="13">
        <v>103</v>
      </c>
      <c r="P72" s="13">
        <v>122</v>
      </c>
      <c r="Q72" s="13">
        <f>SUM(E72:P72)</f>
        <v>1478</v>
      </c>
      <c r="R72" s="12">
        <f>COUNT(E72:P72)</f>
        <v>12</v>
      </c>
      <c r="S72" s="14">
        <f>SUM(Q72/R72)</f>
        <v>123.16666666666667</v>
      </c>
    </row>
    <row r="73" spans="1:19" ht="12.75">
      <c r="A73" s="17">
        <v>72</v>
      </c>
      <c r="B73" s="41" t="s">
        <v>63</v>
      </c>
      <c r="C73" s="12" t="s">
        <v>54</v>
      </c>
      <c r="D73" s="13"/>
      <c r="F73" s="13">
        <v>141</v>
      </c>
      <c r="G73" s="12">
        <v>105</v>
      </c>
      <c r="H73" s="13"/>
      <c r="J73" s="13"/>
      <c r="L73" s="13"/>
      <c r="M73" s="13"/>
      <c r="N73" s="13"/>
      <c r="O73" s="13"/>
      <c r="P73" s="13"/>
      <c r="Q73" s="13">
        <f>SUM(E73:P73)</f>
        <v>246</v>
      </c>
      <c r="R73" s="12">
        <f>COUNT(E73:P73)</f>
        <v>2</v>
      </c>
      <c r="S73" s="14">
        <f>SUM(Q73/R73)</f>
        <v>123</v>
      </c>
    </row>
    <row r="74" spans="1:19" ht="12.75">
      <c r="A74" s="17">
        <v>73</v>
      </c>
      <c r="B74" s="41" t="s">
        <v>96</v>
      </c>
      <c r="C74" s="12" t="s">
        <v>15</v>
      </c>
      <c r="D74" s="13"/>
      <c r="E74" s="12">
        <v>132</v>
      </c>
      <c r="F74" s="13">
        <v>104</v>
      </c>
      <c r="G74" s="12">
        <v>111</v>
      </c>
      <c r="H74" s="13">
        <v>119</v>
      </c>
      <c r="I74" s="12">
        <v>107</v>
      </c>
      <c r="J74" s="13">
        <v>135</v>
      </c>
      <c r="K74" s="12">
        <v>101</v>
      </c>
      <c r="L74" s="13">
        <v>115</v>
      </c>
      <c r="M74" s="13">
        <v>157</v>
      </c>
      <c r="N74" s="13">
        <v>134</v>
      </c>
      <c r="O74" s="13">
        <v>119</v>
      </c>
      <c r="P74" s="13">
        <v>136</v>
      </c>
      <c r="Q74" s="13">
        <f>SUM(E74:P74)</f>
        <v>1470</v>
      </c>
      <c r="R74" s="12">
        <f>COUNT(E74:P74)</f>
        <v>12</v>
      </c>
      <c r="S74" s="14">
        <f>SUM(Q74/R74)</f>
        <v>122.5</v>
      </c>
    </row>
    <row r="75" spans="1:19" ht="12.75">
      <c r="A75" s="13">
        <v>74</v>
      </c>
      <c r="B75" s="41" t="s">
        <v>199</v>
      </c>
      <c r="C75" s="12" t="s">
        <v>45</v>
      </c>
      <c r="D75" s="13"/>
      <c r="F75" s="13"/>
      <c r="H75" s="13"/>
      <c r="J75" s="13"/>
      <c r="K75" s="12">
        <v>105</v>
      </c>
      <c r="L75" s="13"/>
      <c r="M75" s="13">
        <v>111</v>
      </c>
      <c r="N75" s="13">
        <v>128</v>
      </c>
      <c r="O75" s="13">
        <v>111</v>
      </c>
      <c r="P75" s="13">
        <v>157</v>
      </c>
      <c r="Q75" s="13">
        <f>SUM(E75:P75)</f>
        <v>612</v>
      </c>
      <c r="R75" s="12">
        <f>COUNT(E75:P75)</f>
        <v>5</v>
      </c>
      <c r="S75" s="14">
        <f>SUM(Q75/R75)</f>
        <v>122.4</v>
      </c>
    </row>
    <row r="76" spans="1:19" ht="12.75">
      <c r="A76" s="17">
        <v>75</v>
      </c>
      <c r="B76" s="41" t="s">
        <v>125</v>
      </c>
      <c r="C76" s="12" t="s">
        <v>8</v>
      </c>
      <c r="D76" s="13"/>
      <c r="F76" s="13">
        <v>139</v>
      </c>
      <c r="G76" s="12">
        <v>121</v>
      </c>
      <c r="H76" s="13"/>
      <c r="J76" s="13"/>
      <c r="L76" s="13"/>
      <c r="M76" s="13"/>
      <c r="N76" s="13"/>
      <c r="O76" s="13">
        <v>108</v>
      </c>
      <c r="P76" s="13">
        <v>121</v>
      </c>
      <c r="Q76" s="13">
        <f>SUM(E76:P76)</f>
        <v>489</v>
      </c>
      <c r="R76" s="12">
        <f>COUNT(E76:P76)</f>
        <v>4</v>
      </c>
      <c r="S76" s="14">
        <f>SUM(Q76/R76)</f>
        <v>122.25</v>
      </c>
    </row>
    <row r="77" spans="1:19" ht="12.75">
      <c r="A77" s="13">
        <v>76</v>
      </c>
      <c r="B77" s="41" t="s">
        <v>156</v>
      </c>
      <c r="C77" s="12" t="s">
        <v>10</v>
      </c>
      <c r="D77" s="13"/>
      <c r="F77" s="13"/>
      <c r="H77" s="13"/>
      <c r="I77" s="12">
        <v>125</v>
      </c>
      <c r="J77" s="13">
        <v>119</v>
      </c>
      <c r="L77" s="13"/>
      <c r="M77" s="13"/>
      <c r="N77" s="13"/>
      <c r="O77" s="13"/>
      <c r="P77" s="13"/>
      <c r="Q77" s="13">
        <f>SUM(E77:P77)</f>
        <v>244</v>
      </c>
      <c r="R77" s="12">
        <f>COUNT(E77:P77)</f>
        <v>2</v>
      </c>
      <c r="S77" s="14">
        <f>SUM(Q77/R77)</f>
        <v>122</v>
      </c>
    </row>
    <row r="78" spans="1:19" ht="12.75">
      <c r="A78" s="13">
        <v>77</v>
      </c>
      <c r="B78" s="41" t="s">
        <v>173</v>
      </c>
      <c r="C78" s="12" t="s">
        <v>124</v>
      </c>
      <c r="D78" s="13"/>
      <c r="F78" s="13"/>
      <c r="H78" s="13">
        <v>105</v>
      </c>
      <c r="I78" s="12">
        <v>131</v>
      </c>
      <c r="J78" s="13"/>
      <c r="K78" s="12">
        <v>114</v>
      </c>
      <c r="L78" s="13">
        <v>144</v>
      </c>
      <c r="M78" s="13">
        <v>122</v>
      </c>
      <c r="N78" s="13">
        <v>118</v>
      </c>
      <c r="O78" s="13">
        <v>129</v>
      </c>
      <c r="P78" s="13">
        <v>111</v>
      </c>
      <c r="Q78" s="13">
        <f>SUM(E78:P78)</f>
        <v>974</v>
      </c>
      <c r="R78" s="12">
        <f>COUNT(E78:P78)</f>
        <v>8</v>
      </c>
      <c r="S78" s="14">
        <f>SUM(Q78/R78)</f>
        <v>121.75</v>
      </c>
    </row>
    <row r="79" spans="1:19" ht="12.75">
      <c r="A79" s="17">
        <v>78</v>
      </c>
      <c r="B79" s="41" t="s">
        <v>76</v>
      </c>
      <c r="C79" s="12" t="s">
        <v>8</v>
      </c>
      <c r="D79" s="13"/>
      <c r="F79" s="13"/>
      <c r="G79" s="12">
        <v>152</v>
      </c>
      <c r="H79" s="13">
        <v>104</v>
      </c>
      <c r="I79" s="12">
        <v>117</v>
      </c>
      <c r="J79" s="13">
        <v>109</v>
      </c>
      <c r="L79" s="13"/>
      <c r="M79" s="13"/>
      <c r="N79" s="13"/>
      <c r="O79" s="13"/>
      <c r="P79" s="13"/>
      <c r="Q79" s="13">
        <f>SUM(E79:P79)</f>
        <v>482</v>
      </c>
      <c r="R79" s="13">
        <f>COUNT(E79:P79)</f>
        <v>4</v>
      </c>
      <c r="S79" s="48">
        <f>SUM(Q79/R79)</f>
        <v>120.5</v>
      </c>
    </row>
    <row r="80" spans="1:19" ht="12.75">
      <c r="A80" s="13">
        <v>79</v>
      </c>
      <c r="B80" s="47" t="s">
        <v>242</v>
      </c>
      <c r="C80" s="60" t="s">
        <v>10</v>
      </c>
      <c r="D80" s="4"/>
      <c r="E80" s="13"/>
      <c r="F80" s="13"/>
      <c r="G80" s="13"/>
      <c r="H80" s="13"/>
      <c r="I80" s="13"/>
      <c r="J80" s="13"/>
      <c r="K80" s="13"/>
      <c r="L80" s="13"/>
      <c r="M80" s="13"/>
      <c r="N80" s="13">
        <v>84</v>
      </c>
      <c r="O80" s="13">
        <v>128</v>
      </c>
      <c r="P80" s="13">
        <v>149</v>
      </c>
      <c r="Q80" s="13">
        <f>SUM(E80:P80)</f>
        <v>361</v>
      </c>
      <c r="R80" s="13">
        <f>COUNT(E80:P80)</f>
        <v>3</v>
      </c>
      <c r="S80" s="48">
        <f>Q80/R80</f>
        <v>120.33333333333333</v>
      </c>
    </row>
    <row r="81" spans="1:19" ht="12.75">
      <c r="A81" s="17">
        <v>80</v>
      </c>
      <c r="B81" s="41" t="s">
        <v>177</v>
      </c>
      <c r="C81" s="12" t="s">
        <v>124</v>
      </c>
      <c r="D81" s="13"/>
      <c r="E81" s="13"/>
      <c r="F81" s="13"/>
      <c r="G81" s="13"/>
      <c r="H81" s="13">
        <v>158</v>
      </c>
      <c r="I81" s="13"/>
      <c r="J81" s="13">
        <v>135</v>
      </c>
      <c r="K81" s="13">
        <v>98</v>
      </c>
      <c r="L81" s="13"/>
      <c r="M81" s="13">
        <v>107</v>
      </c>
      <c r="N81" s="13"/>
      <c r="O81" s="13">
        <v>113</v>
      </c>
      <c r="P81" s="13">
        <v>111</v>
      </c>
      <c r="Q81" s="13">
        <f>SUM(E81:P81)</f>
        <v>722</v>
      </c>
      <c r="R81" s="13">
        <f>COUNT(E81:P81)</f>
        <v>6</v>
      </c>
      <c r="S81" s="48">
        <f>SUM(Q81/R81)</f>
        <v>120.33333333333333</v>
      </c>
    </row>
    <row r="82" spans="1:19" ht="12.75">
      <c r="A82" s="13">
        <v>81</v>
      </c>
      <c r="B82" s="41" t="s">
        <v>128</v>
      </c>
      <c r="C82" s="12" t="s">
        <v>15</v>
      </c>
      <c r="D82" s="13"/>
      <c r="E82" s="13"/>
      <c r="F82" s="13">
        <v>151</v>
      </c>
      <c r="G82" s="13">
        <v>125</v>
      </c>
      <c r="H82" s="13">
        <v>99</v>
      </c>
      <c r="I82" s="13">
        <v>128</v>
      </c>
      <c r="J82" s="13">
        <v>101</v>
      </c>
      <c r="K82" s="13"/>
      <c r="L82" s="13">
        <v>124</v>
      </c>
      <c r="M82" s="13">
        <v>122</v>
      </c>
      <c r="N82" s="13">
        <v>105</v>
      </c>
      <c r="O82" s="13"/>
      <c r="P82" s="13">
        <v>125</v>
      </c>
      <c r="Q82" s="13">
        <f>SUM(E82:P82)</f>
        <v>1080</v>
      </c>
      <c r="R82" s="13">
        <f>COUNT(E82:P82)</f>
        <v>9</v>
      </c>
      <c r="S82" s="48">
        <f>SUM(Q82/R82)</f>
        <v>120</v>
      </c>
    </row>
    <row r="83" spans="1:19" ht="12.75">
      <c r="A83" s="13">
        <v>82</v>
      </c>
      <c r="B83" s="41" t="s">
        <v>69</v>
      </c>
      <c r="C83" s="12" t="s">
        <v>45</v>
      </c>
      <c r="D83" s="13"/>
      <c r="E83" s="13">
        <v>109</v>
      </c>
      <c r="F83" s="13">
        <v>131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f>SUM(E83:P83)</f>
        <v>240</v>
      </c>
      <c r="R83" s="13">
        <f>COUNT(E83:P83)</f>
        <v>2</v>
      </c>
      <c r="S83" s="48">
        <f>SUM(Q83/R83)</f>
        <v>120</v>
      </c>
    </row>
    <row r="84" spans="1:19" ht="12.75">
      <c r="A84" s="17">
        <v>83</v>
      </c>
      <c r="B84" s="47" t="s">
        <v>243</v>
      </c>
      <c r="C84" s="60" t="s">
        <v>122</v>
      </c>
      <c r="D84" s="4"/>
      <c r="E84" s="13"/>
      <c r="F84" s="13"/>
      <c r="G84" s="13"/>
      <c r="H84" s="13"/>
      <c r="I84" s="13"/>
      <c r="J84" s="13"/>
      <c r="K84" s="13"/>
      <c r="L84" s="13"/>
      <c r="M84" s="13"/>
      <c r="N84" s="13">
        <v>129</v>
      </c>
      <c r="O84" s="13">
        <v>113</v>
      </c>
      <c r="P84" s="13">
        <v>116</v>
      </c>
      <c r="Q84" s="13">
        <f>SUM(E84:P84)</f>
        <v>358</v>
      </c>
      <c r="R84" s="13">
        <f>COUNT(E84:P84)</f>
        <v>3</v>
      </c>
      <c r="S84" s="48">
        <f>Q84/R84</f>
        <v>119.33333333333333</v>
      </c>
    </row>
    <row r="85" spans="1:19" ht="12.75">
      <c r="A85" s="13">
        <v>84</v>
      </c>
      <c r="B85" s="41" t="s">
        <v>220</v>
      </c>
      <c r="C85" s="12" t="s">
        <v>124</v>
      </c>
      <c r="D85" s="13"/>
      <c r="E85" s="13"/>
      <c r="F85" s="13"/>
      <c r="G85" s="13"/>
      <c r="H85" s="13"/>
      <c r="I85" s="13"/>
      <c r="J85" s="13"/>
      <c r="K85" s="13">
        <v>93</v>
      </c>
      <c r="L85" s="13">
        <v>143</v>
      </c>
      <c r="M85" s="13">
        <v>122</v>
      </c>
      <c r="N85" s="13"/>
      <c r="O85" s="13"/>
      <c r="P85" s="13"/>
      <c r="Q85" s="13">
        <f>SUM(E85:P85)</f>
        <v>358</v>
      </c>
      <c r="R85" s="13">
        <f>COUNT(E85:P85)</f>
        <v>3</v>
      </c>
      <c r="S85" s="48">
        <f>SUM(Q85/R85)</f>
        <v>119.33333333333333</v>
      </c>
    </row>
    <row r="86" spans="1:19" ht="12.75">
      <c r="A86" s="17">
        <v>85</v>
      </c>
      <c r="B86" s="41" t="s">
        <v>67</v>
      </c>
      <c r="C86" s="13" t="s">
        <v>45</v>
      </c>
      <c r="D86" s="13"/>
      <c r="E86" s="13">
        <v>122</v>
      </c>
      <c r="F86" s="13">
        <v>117</v>
      </c>
      <c r="G86" s="13">
        <v>101</v>
      </c>
      <c r="H86" s="13"/>
      <c r="I86" s="13"/>
      <c r="J86" s="13"/>
      <c r="K86" s="13">
        <v>118</v>
      </c>
      <c r="L86" s="13">
        <v>115</v>
      </c>
      <c r="M86" s="13"/>
      <c r="N86" s="13">
        <v>154</v>
      </c>
      <c r="O86" s="13">
        <v>109</v>
      </c>
      <c r="P86" s="13">
        <v>117</v>
      </c>
      <c r="Q86" s="13">
        <f>SUM(E86:P86)</f>
        <v>953</v>
      </c>
      <c r="R86" s="13">
        <f>COUNT(E86:P86)</f>
        <v>8</v>
      </c>
      <c r="S86" s="48">
        <f>SUM(Q86/R86)</f>
        <v>119.125</v>
      </c>
    </row>
    <row r="87" spans="1:19" ht="12.75">
      <c r="A87" s="13">
        <v>86</v>
      </c>
      <c r="B87" s="41" t="s">
        <v>108</v>
      </c>
      <c r="C87" s="13" t="s">
        <v>122</v>
      </c>
      <c r="D87" s="13"/>
      <c r="E87" s="13">
        <v>152</v>
      </c>
      <c r="F87" s="13">
        <v>133</v>
      </c>
      <c r="G87" s="13">
        <v>127</v>
      </c>
      <c r="H87" s="13">
        <v>152</v>
      </c>
      <c r="I87" s="13">
        <v>103</v>
      </c>
      <c r="J87" s="13">
        <v>124</v>
      </c>
      <c r="K87" s="13">
        <v>91</v>
      </c>
      <c r="L87" s="13">
        <v>126</v>
      </c>
      <c r="M87" s="13">
        <v>113</v>
      </c>
      <c r="N87" s="13">
        <v>98</v>
      </c>
      <c r="O87" s="13">
        <v>114</v>
      </c>
      <c r="P87" s="13">
        <v>94</v>
      </c>
      <c r="Q87" s="13">
        <f>SUM(E87:P87)</f>
        <v>1427</v>
      </c>
      <c r="R87" s="13">
        <f>COUNT(E87:P87)</f>
        <v>12</v>
      </c>
      <c r="S87" s="48">
        <f>SUM(Q87/R87)</f>
        <v>118.91666666666667</v>
      </c>
    </row>
    <row r="88" spans="1:19" ht="13.5" thickBot="1">
      <c r="A88" s="13">
        <v>87</v>
      </c>
      <c r="B88" s="49" t="s">
        <v>71</v>
      </c>
      <c r="C88" s="17" t="s">
        <v>49</v>
      </c>
      <c r="D88" s="17"/>
      <c r="E88" s="17">
        <v>92</v>
      </c>
      <c r="F88" s="17">
        <v>121</v>
      </c>
      <c r="G88" s="17">
        <v>128</v>
      </c>
      <c r="H88" s="17">
        <v>100</v>
      </c>
      <c r="I88" s="17">
        <v>139</v>
      </c>
      <c r="J88" s="17">
        <v>103</v>
      </c>
      <c r="K88" s="17">
        <v>126</v>
      </c>
      <c r="L88" s="17">
        <v>117</v>
      </c>
      <c r="M88" s="17">
        <v>122</v>
      </c>
      <c r="N88" s="17">
        <v>118</v>
      </c>
      <c r="O88" s="17">
        <v>123</v>
      </c>
      <c r="P88" s="17">
        <v>128</v>
      </c>
      <c r="Q88" s="92">
        <f>SUM(E88:P88)</f>
        <v>1417</v>
      </c>
      <c r="R88" s="92">
        <f>COUNT(E88:P88)</f>
        <v>12</v>
      </c>
      <c r="S88" s="51">
        <f>SUM(Q88/R88)</f>
        <v>118.08333333333333</v>
      </c>
    </row>
    <row r="89" spans="1:19" ht="12.75">
      <c r="A89" s="17">
        <v>88</v>
      </c>
      <c r="B89" s="41" t="s">
        <v>97</v>
      </c>
      <c r="C89" s="41" t="s">
        <v>15</v>
      </c>
      <c r="D89" s="45"/>
      <c r="E89" s="45">
        <v>106</v>
      </c>
      <c r="F89" s="45">
        <v>119</v>
      </c>
      <c r="G89" s="46">
        <v>139</v>
      </c>
      <c r="H89" s="45"/>
      <c r="I89" s="45">
        <v>106</v>
      </c>
      <c r="J89" s="45"/>
      <c r="K89" s="45">
        <v>133</v>
      </c>
      <c r="L89" s="45">
        <v>119</v>
      </c>
      <c r="M89" s="46"/>
      <c r="N89" s="46">
        <v>126</v>
      </c>
      <c r="O89" s="46">
        <v>111</v>
      </c>
      <c r="P89" s="46">
        <v>103</v>
      </c>
      <c r="Q89" s="13">
        <f>SUM(E89:P89)</f>
        <v>1062</v>
      </c>
      <c r="R89" s="12">
        <f>COUNT(E89:P89)</f>
        <v>9</v>
      </c>
      <c r="S89" s="50">
        <f>SUM(Q89/R89)</f>
        <v>118</v>
      </c>
    </row>
    <row r="90" spans="1:19" ht="12.75">
      <c r="A90" s="13">
        <v>89</v>
      </c>
      <c r="B90" s="41" t="s">
        <v>79</v>
      </c>
      <c r="C90" s="12" t="s">
        <v>14</v>
      </c>
      <c r="D90" s="13"/>
      <c r="E90" s="12">
        <v>93</v>
      </c>
      <c r="F90" s="13"/>
      <c r="H90" s="13"/>
      <c r="I90" s="12">
        <v>122</v>
      </c>
      <c r="J90" s="13">
        <v>110</v>
      </c>
      <c r="L90" s="13">
        <v>146</v>
      </c>
      <c r="M90" s="13">
        <v>112</v>
      </c>
      <c r="N90" s="13">
        <v>137</v>
      </c>
      <c r="O90" s="13">
        <v>106</v>
      </c>
      <c r="P90" s="13"/>
      <c r="Q90" s="13">
        <f>SUM(E90:P90)</f>
        <v>826</v>
      </c>
      <c r="R90" s="12">
        <f>COUNT(E90:P90)</f>
        <v>7</v>
      </c>
      <c r="S90" s="14">
        <f>SUM(Q90/R90)</f>
        <v>118</v>
      </c>
    </row>
    <row r="91" spans="1:19" ht="13.5" thickBot="1">
      <c r="A91" s="17">
        <v>90</v>
      </c>
      <c r="B91" s="41" t="s">
        <v>55</v>
      </c>
      <c r="C91" s="12" t="s">
        <v>54</v>
      </c>
      <c r="D91" s="13"/>
      <c r="F91" s="13">
        <v>84</v>
      </c>
      <c r="G91" s="12">
        <v>112</v>
      </c>
      <c r="H91" s="13"/>
      <c r="I91" s="12">
        <v>134</v>
      </c>
      <c r="J91" s="13">
        <v>124</v>
      </c>
      <c r="K91" s="12">
        <v>118</v>
      </c>
      <c r="L91" s="13">
        <v>128</v>
      </c>
      <c r="M91" s="13">
        <v>82</v>
      </c>
      <c r="N91" s="13">
        <v>129</v>
      </c>
      <c r="O91" s="13">
        <v>110</v>
      </c>
      <c r="P91" s="13">
        <v>155</v>
      </c>
      <c r="Q91" s="92">
        <f>SUM(E91:P91)</f>
        <v>1176</v>
      </c>
      <c r="R91" s="99">
        <f>COUNT(E91:P91)</f>
        <v>10</v>
      </c>
      <c r="S91" s="14">
        <f>SUM(Q91/R91)</f>
        <v>117.6</v>
      </c>
    </row>
    <row r="92" spans="1:19" ht="12.75">
      <c r="A92" s="17">
        <v>91</v>
      </c>
      <c r="B92" s="41" t="s">
        <v>82</v>
      </c>
      <c r="C92" s="41" t="s">
        <v>14</v>
      </c>
      <c r="D92" s="45"/>
      <c r="E92" s="45"/>
      <c r="F92" s="45">
        <v>127</v>
      </c>
      <c r="G92" s="46">
        <v>120</v>
      </c>
      <c r="H92" s="45">
        <v>121</v>
      </c>
      <c r="I92" s="45">
        <v>113</v>
      </c>
      <c r="J92" s="45"/>
      <c r="K92" s="45">
        <v>86</v>
      </c>
      <c r="L92" s="45"/>
      <c r="M92" s="46"/>
      <c r="N92" s="46"/>
      <c r="O92" s="46">
        <v>123</v>
      </c>
      <c r="P92" s="46">
        <v>128</v>
      </c>
      <c r="Q92" s="13">
        <f>SUM(E92:P92)</f>
        <v>818</v>
      </c>
      <c r="R92" s="12">
        <f>COUNT(E92:P92)</f>
        <v>7</v>
      </c>
      <c r="S92" s="50">
        <f>SUM(Q92/R92)</f>
        <v>116.85714285714286</v>
      </c>
    </row>
    <row r="93" spans="1:19" ht="12.75">
      <c r="A93" s="13">
        <v>92</v>
      </c>
      <c r="B93" s="41" t="s">
        <v>168</v>
      </c>
      <c r="C93" s="12" t="s">
        <v>15</v>
      </c>
      <c r="D93" s="13"/>
      <c r="F93" s="13"/>
      <c r="H93" s="13">
        <v>122</v>
      </c>
      <c r="J93" s="13">
        <v>101</v>
      </c>
      <c r="K93" s="12">
        <v>94</v>
      </c>
      <c r="L93" s="13"/>
      <c r="M93" s="13">
        <v>123</v>
      </c>
      <c r="N93" s="13"/>
      <c r="O93" s="13">
        <v>145</v>
      </c>
      <c r="P93" s="13">
        <v>116</v>
      </c>
      <c r="Q93" s="13">
        <f>SUM(E93:P93)</f>
        <v>701</v>
      </c>
      <c r="R93" s="12">
        <f>COUNT(E93:P93)</f>
        <v>6</v>
      </c>
      <c r="S93" s="14">
        <f>SUM(Q93/R93)</f>
        <v>116.83333333333333</v>
      </c>
    </row>
    <row r="94" spans="1:19" ht="12.75">
      <c r="A94" s="17">
        <v>93</v>
      </c>
      <c r="B94" s="41" t="s">
        <v>219</v>
      </c>
      <c r="C94" s="12" t="s">
        <v>53</v>
      </c>
      <c r="D94" s="13"/>
      <c r="F94" s="13"/>
      <c r="H94" s="13"/>
      <c r="J94" s="13"/>
      <c r="K94" s="12">
        <v>119</v>
      </c>
      <c r="L94" s="13">
        <v>130</v>
      </c>
      <c r="M94" s="13">
        <v>101</v>
      </c>
      <c r="N94" s="13"/>
      <c r="O94" s="13"/>
      <c r="P94" s="13"/>
      <c r="Q94" s="13">
        <f>SUM(E94:P94)</f>
        <v>350</v>
      </c>
      <c r="R94" s="12">
        <f>COUNT(E94:P94)</f>
        <v>3</v>
      </c>
      <c r="S94" s="14">
        <f>SUM(Q94/R94)</f>
        <v>116.66666666666667</v>
      </c>
    </row>
    <row r="95" spans="1:19" ht="12.75">
      <c r="A95" s="13">
        <v>94</v>
      </c>
      <c r="B95" s="41" t="s">
        <v>139</v>
      </c>
      <c r="C95" s="12" t="s">
        <v>8</v>
      </c>
      <c r="D95" s="13"/>
      <c r="E95" s="12">
        <v>116</v>
      </c>
      <c r="F95" s="13">
        <v>114</v>
      </c>
      <c r="H95" s="13">
        <v>115</v>
      </c>
      <c r="I95" s="12">
        <v>98</v>
      </c>
      <c r="J95" s="13">
        <v>140</v>
      </c>
      <c r="L95" s="13"/>
      <c r="M95" s="13"/>
      <c r="N95" s="13"/>
      <c r="O95" s="13"/>
      <c r="P95" s="13"/>
      <c r="Q95" s="13">
        <f>SUM(E95:P95)</f>
        <v>583</v>
      </c>
      <c r="R95" s="12">
        <f>COUNT(E95:P95)</f>
        <v>5</v>
      </c>
      <c r="S95" s="14">
        <f>SUM(Q95/R95)</f>
        <v>116.6</v>
      </c>
    </row>
    <row r="96" spans="1:19" ht="12.75">
      <c r="A96" s="13">
        <v>95</v>
      </c>
      <c r="B96" s="41" t="s">
        <v>187</v>
      </c>
      <c r="C96" s="12" t="s">
        <v>11</v>
      </c>
      <c r="D96" s="13"/>
      <c r="E96" s="12">
        <v>113</v>
      </c>
      <c r="F96" s="13">
        <v>120</v>
      </c>
      <c r="G96" s="12">
        <v>119</v>
      </c>
      <c r="H96" s="13">
        <v>115</v>
      </c>
      <c r="I96" s="12">
        <v>113</v>
      </c>
      <c r="J96" s="13">
        <v>100</v>
      </c>
      <c r="K96" s="12">
        <v>132</v>
      </c>
      <c r="L96" s="13">
        <v>117</v>
      </c>
      <c r="M96" s="13">
        <v>111</v>
      </c>
      <c r="N96" s="13"/>
      <c r="O96" s="13">
        <v>105</v>
      </c>
      <c r="P96" s="13">
        <v>133</v>
      </c>
      <c r="Q96" s="13">
        <f>SUM(E96:P96)</f>
        <v>1278</v>
      </c>
      <c r="R96" s="12">
        <f>COUNT(E96:P96)</f>
        <v>11</v>
      </c>
      <c r="S96" s="14">
        <f>SUM(Q96/R96)</f>
        <v>116.18181818181819</v>
      </c>
    </row>
    <row r="97" spans="1:19" ht="12.75">
      <c r="A97" s="17">
        <v>96</v>
      </c>
      <c r="B97" s="41" t="s">
        <v>175</v>
      </c>
      <c r="C97" s="12" t="s">
        <v>124</v>
      </c>
      <c r="D97" s="13"/>
      <c r="E97" s="12">
        <v>134</v>
      </c>
      <c r="F97" s="13">
        <v>98</v>
      </c>
      <c r="G97" s="12">
        <v>90</v>
      </c>
      <c r="H97" s="13">
        <v>143</v>
      </c>
      <c r="J97" s="13">
        <v>115</v>
      </c>
      <c r="L97" s="13"/>
      <c r="M97" s="13"/>
      <c r="N97" s="13"/>
      <c r="O97" s="13"/>
      <c r="P97" s="13"/>
      <c r="Q97" s="13">
        <f>SUM(E97:P97)</f>
        <v>580</v>
      </c>
      <c r="R97" s="12">
        <f>COUNT(E97:P97)</f>
        <v>5</v>
      </c>
      <c r="S97" s="14">
        <f>SUM(Q97/R97)</f>
        <v>116</v>
      </c>
    </row>
    <row r="98" spans="1:19" ht="12.75">
      <c r="A98" s="13">
        <v>97</v>
      </c>
      <c r="B98" s="90" t="s">
        <v>182</v>
      </c>
      <c r="C98" s="12" t="s">
        <v>122</v>
      </c>
      <c r="D98" s="13"/>
      <c r="F98" s="13"/>
      <c r="H98" s="13">
        <v>113</v>
      </c>
      <c r="I98" s="12">
        <v>134</v>
      </c>
      <c r="J98" s="13">
        <v>98</v>
      </c>
      <c r="L98" s="13"/>
      <c r="M98" s="13"/>
      <c r="N98" s="13"/>
      <c r="O98" s="13"/>
      <c r="P98" s="13"/>
      <c r="Q98" s="13">
        <f>SUM(E98:P98)</f>
        <v>345</v>
      </c>
      <c r="R98" s="12">
        <f>COUNT(E98:P98)</f>
        <v>3</v>
      </c>
      <c r="S98" s="14">
        <f>SUM(Q98/R98)</f>
        <v>115</v>
      </c>
    </row>
    <row r="99" spans="1:19" ht="12.75">
      <c r="A99" s="17">
        <v>98</v>
      </c>
      <c r="B99" s="47" t="s">
        <v>246</v>
      </c>
      <c r="C99" s="60" t="s">
        <v>15</v>
      </c>
      <c r="D99" s="4"/>
      <c r="F99" s="13"/>
      <c r="H99" s="13"/>
      <c r="J99" s="13"/>
      <c r="L99" s="13"/>
      <c r="M99" s="13"/>
      <c r="N99" s="13">
        <v>115</v>
      </c>
      <c r="O99" s="13"/>
      <c r="P99" s="13"/>
      <c r="Q99" s="13">
        <f>SUM(E99:P99)</f>
        <v>115</v>
      </c>
      <c r="R99" s="12">
        <f>COUNT(E99:P99)</f>
        <v>1</v>
      </c>
      <c r="S99" s="14">
        <f>SUM(Q99/R99)</f>
        <v>115</v>
      </c>
    </row>
    <row r="100" spans="1:19" ht="12.75">
      <c r="A100" s="13">
        <v>99</v>
      </c>
      <c r="B100" s="41" t="s">
        <v>87</v>
      </c>
      <c r="C100" s="12" t="s">
        <v>10</v>
      </c>
      <c r="D100" s="13"/>
      <c r="E100" s="12">
        <v>125</v>
      </c>
      <c r="F100" s="13">
        <v>128</v>
      </c>
      <c r="G100" s="12">
        <v>81</v>
      </c>
      <c r="H100" s="13"/>
      <c r="J100" s="13">
        <v>125</v>
      </c>
      <c r="L100" s="13"/>
      <c r="M100" s="13"/>
      <c r="N100" s="13">
        <v>103</v>
      </c>
      <c r="O100" s="13">
        <v>115</v>
      </c>
      <c r="P100" s="13">
        <v>117</v>
      </c>
      <c r="Q100" s="13">
        <f>SUM(E100:P100)</f>
        <v>794</v>
      </c>
      <c r="R100" s="12">
        <f>COUNT(E100:P100)</f>
        <v>7</v>
      </c>
      <c r="S100" s="14">
        <f>SUM(Q100/R100)</f>
        <v>113.42857142857143</v>
      </c>
    </row>
    <row r="101" spans="1:19" ht="12.75">
      <c r="A101" s="13">
        <v>100</v>
      </c>
      <c r="B101" s="47" t="s">
        <v>131</v>
      </c>
      <c r="C101" s="12" t="s">
        <v>124</v>
      </c>
      <c r="D101" s="13"/>
      <c r="E101" s="12">
        <v>117</v>
      </c>
      <c r="F101" s="13">
        <v>117</v>
      </c>
      <c r="G101" s="12">
        <v>102</v>
      </c>
      <c r="H101" s="13"/>
      <c r="I101" s="12">
        <v>103</v>
      </c>
      <c r="J101" s="13">
        <v>152</v>
      </c>
      <c r="L101" s="13"/>
      <c r="M101" s="13"/>
      <c r="N101" s="13"/>
      <c r="O101" s="13">
        <v>113</v>
      </c>
      <c r="P101" s="13">
        <v>89</v>
      </c>
      <c r="Q101" s="13">
        <f>SUM(E101:P101)</f>
        <v>793</v>
      </c>
      <c r="R101" s="12">
        <f>COUNT(E101:P101)</f>
        <v>7</v>
      </c>
      <c r="S101" s="14">
        <f>SUM(Q101/R101)</f>
        <v>113.28571428571429</v>
      </c>
    </row>
    <row r="102" spans="1:19" ht="12.75">
      <c r="A102" s="13">
        <v>101</v>
      </c>
      <c r="B102" s="41" t="s">
        <v>201</v>
      </c>
      <c r="C102" s="12" t="s">
        <v>49</v>
      </c>
      <c r="D102" s="13"/>
      <c r="F102" s="13"/>
      <c r="H102" s="13"/>
      <c r="J102" s="13"/>
      <c r="K102" s="12">
        <v>119</v>
      </c>
      <c r="L102" s="13">
        <v>150</v>
      </c>
      <c r="M102" s="13">
        <v>100</v>
      </c>
      <c r="N102" s="13">
        <v>83</v>
      </c>
      <c r="O102" s="13">
        <v>86</v>
      </c>
      <c r="P102" s="13">
        <v>137</v>
      </c>
      <c r="Q102" s="13">
        <f>SUM(E102:P102)</f>
        <v>675</v>
      </c>
      <c r="R102" s="12">
        <f>COUNT(E102:P102)</f>
        <v>6</v>
      </c>
      <c r="S102" s="14">
        <f>SUM(Q102/R102)</f>
        <v>112.5</v>
      </c>
    </row>
    <row r="103" spans="1:19" ht="12.75">
      <c r="A103" s="13">
        <v>102</v>
      </c>
      <c r="B103" s="41" t="s">
        <v>155</v>
      </c>
      <c r="C103" s="12" t="s">
        <v>10</v>
      </c>
      <c r="D103" s="13"/>
      <c r="F103" s="13"/>
      <c r="H103" s="13"/>
      <c r="I103" s="12">
        <v>112</v>
      </c>
      <c r="J103" s="13"/>
      <c r="L103" s="13"/>
      <c r="M103" s="13"/>
      <c r="N103" s="13"/>
      <c r="O103" s="13"/>
      <c r="P103" s="13"/>
      <c r="Q103" s="13">
        <f>SUM(E103:P103)</f>
        <v>112</v>
      </c>
      <c r="R103" s="12">
        <f>COUNT(E103:P103)</f>
        <v>1</v>
      </c>
      <c r="S103" s="14">
        <f>SUM(Q103/R103)</f>
        <v>112</v>
      </c>
    </row>
    <row r="104" spans="1:19" ht="12.75">
      <c r="A104" s="17">
        <v>103</v>
      </c>
      <c r="B104" s="41" t="s">
        <v>90</v>
      </c>
      <c r="C104" s="12" t="s">
        <v>10</v>
      </c>
      <c r="D104" s="13"/>
      <c r="E104" s="12">
        <v>106</v>
      </c>
      <c r="F104" s="13">
        <v>130</v>
      </c>
      <c r="G104" s="12">
        <v>108</v>
      </c>
      <c r="H104" s="13">
        <v>111</v>
      </c>
      <c r="J104" s="13"/>
      <c r="K104" s="12">
        <v>101</v>
      </c>
      <c r="L104" s="13">
        <v>101</v>
      </c>
      <c r="M104" s="13">
        <v>126</v>
      </c>
      <c r="N104" s="13"/>
      <c r="O104" s="13"/>
      <c r="P104" s="13"/>
      <c r="Q104" s="13">
        <f>SUM(E104:P104)</f>
        <v>783</v>
      </c>
      <c r="R104" s="12">
        <f>COUNT(E104:P104)</f>
        <v>7</v>
      </c>
      <c r="S104" s="14">
        <f>SUM(Q104/R104)</f>
        <v>111.85714285714286</v>
      </c>
    </row>
    <row r="105" spans="1:19" ht="12.75">
      <c r="A105" s="13">
        <v>104</v>
      </c>
      <c r="B105" s="41" t="s">
        <v>142</v>
      </c>
      <c r="C105" s="12" t="s">
        <v>49</v>
      </c>
      <c r="D105" s="13"/>
      <c r="E105" s="12">
        <v>79</v>
      </c>
      <c r="F105" s="13">
        <v>143</v>
      </c>
      <c r="G105" s="12">
        <v>112</v>
      </c>
      <c r="H105" s="13"/>
      <c r="J105" s="13"/>
      <c r="L105" s="13"/>
      <c r="M105" s="13"/>
      <c r="N105" s="13"/>
      <c r="O105" s="13"/>
      <c r="P105" s="13"/>
      <c r="Q105" s="13">
        <f>SUM(E105:P105)</f>
        <v>334</v>
      </c>
      <c r="R105" s="12">
        <f>COUNT(E105:P105)</f>
        <v>3</v>
      </c>
      <c r="S105" s="14">
        <f>SUM(Q105/R105)</f>
        <v>111.33333333333333</v>
      </c>
    </row>
    <row r="106" spans="1:19" ht="12.75">
      <c r="A106" s="17">
        <v>105</v>
      </c>
      <c r="B106" s="41" t="s">
        <v>189</v>
      </c>
      <c r="C106" s="12" t="s">
        <v>11</v>
      </c>
      <c r="D106" s="13"/>
      <c r="F106" s="13"/>
      <c r="H106" s="13">
        <v>113</v>
      </c>
      <c r="I106" s="12">
        <v>98</v>
      </c>
      <c r="J106" s="13">
        <v>118</v>
      </c>
      <c r="L106" s="13"/>
      <c r="M106" s="13"/>
      <c r="N106" s="13"/>
      <c r="O106" s="13"/>
      <c r="P106" s="13"/>
      <c r="Q106" s="13">
        <f>SUM(E106:P106)</f>
        <v>329</v>
      </c>
      <c r="R106" s="12">
        <f>COUNT(E106:P106)</f>
        <v>3</v>
      </c>
      <c r="S106" s="14">
        <f>SUM(Q106/R106)</f>
        <v>109.66666666666667</v>
      </c>
    </row>
    <row r="107" spans="1:19" ht="12.75">
      <c r="A107" s="13">
        <v>106</v>
      </c>
      <c r="B107" s="47" t="s">
        <v>130</v>
      </c>
      <c r="C107" s="12" t="s">
        <v>124</v>
      </c>
      <c r="D107" s="13"/>
      <c r="E107" s="12">
        <v>117</v>
      </c>
      <c r="F107" s="13">
        <v>115</v>
      </c>
      <c r="G107" s="12">
        <v>100</v>
      </c>
      <c r="H107" s="13"/>
      <c r="I107" s="12">
        <v>109</v>
      </c>
      <c r="J107" s="13">
        <v>112</v>
      </c>
      <c r="L107" s="13">
        <v>77</v>
      </c>
      <c r="M107" s="13"/>
      <c r="N107" s="13">
        <v>134</v>
      </c>
      <c r="O107" s="13">
        <v>109</v>
      </c>
      <c r="P107" s="13"/>
      <c r="Q107" s="13">
        <f>SUM(E107:P107)</f>
        <v>873</v>
      </c>
      <c r="R107" s="12">
        <f>COUNT(E107:P107)</f>
        <v>8</v>
      </c>
      <c r="S107" s="14">
        <f>SUM(Q107/R107)</f>
        <v>109.125</v>
      </c>
    </row>
    <row r="108" spans="1:19" ht="12.75">
      <c r="A108" s="13">
        <v>107</v>
      </c>
      <c r="B108" s="41" t="s">
        <v>110</v>
      </c>
      <c r="C108" s="12" t="s">
        <v>53</v>
      </c>
      <c r="D108" s="13"/>
      <c r="E108" s="12">
        <v>95</v>
      </c>
      <c r="F108" s="13">
        <v>141</v>
      </c>
      <c r="H108" s="13">
        <v>93</v>
      </c>
      <c r="I108" s="12">
        <v>125</v>
      </c>
      <c r="J108" s="13">
        <v>83</v>
      </c>
      <c r="K108" s="12">
        <v>100</v>
      </c>
      <c r="L108" s="13">
        <v>159</v>
      </c>
      <c r="M108" s="13">
        <v>93</v>
      </c>
      <c r="N108" s="13">
        <v>94</v>
      </c>
      <c r="O108" s="13">
        <v>92</v>
      </c>
      <c r="P108" s="13">
        <v>122</v>
      </c>
      <c r="Q108" s="13">
        <f>SUM(E108:P108)</f>
        <v>1197</v>
      </c>
      <c r="R108" s="12">
        <f>COUNT(E108:P108)</f>
        <v>11</v>
      </c>
      <c r="S108" s="14">
        <f>SUM(Q108/R108)</f>
        <v>108.81818181818181</v>
      </c>
    </row>
    <row r="109" spans="1:19" ht="12.75">
      <c r="A109" s="17">
        <v>108</v>
      </c>
      <c r="B109" s="41" t="s">
        <v>85</v>
      </c>
      <c r="C109" s="12" t="s">
        <v>14</v>
      </c>
      <c r="D109" s="13"/>
      <c r="E109" s="12">
        <v>116</v>
      </c>
      <c r="F109" s="13"/>
      <c r="H109" s="13"/>
      <c r="I109" s="12">
        <v>113</v>
      </c>
      <c r="J109" s="13"/>
      <c r="K109" s="12">
        <v>108</v>
      </c>
      <c r="L109" s="13">
        <v>96</v>
      </c>
      <c r="M109" s="13"/>
      <c r="N109" s="13"/>
      <c r="O109" s="13"/>
      <c r="P109" s="13"/>
      <c r="Q109" s="13">
        <f>SUM(E109:P109)</f>
        <v>433</v>
      </c>
      <c r="R109" s="12">
        <f>COUNT(E109:P109)</f>
        <v>4</v>
      </c>
      <c r="S109" s="14">
        <f>SUM(Q109/R109)</f>
        <v>108.25</v>
      </c>
    </row>
    <row r="110" spans="1:19" ht="12.75">
      <c r="A110" s="13">
        <v>109</v>
      </c>
      <c r="B110" s="47" t="s">
        <v>111</v>
      </c>
      <c r="C110" s="12" t="s">
        <v>53</v>
      </c>
      <c r="D110" s="13"/>
      <c r="E110" s="12">
        <v>102</v>
      </c>
      <c r="F110" s="13">
        <v>102</v>
      </c>
      <c r="G110" s="12">
        <v>106</v>
      </c>
      <c r="H110" s="13">
        <v>84</v>
      </c>
      <c r="I110" s="12">
        <v>100</v>
      </c>
      <c r="J110" s="13">
        <v>98</v>
      </c>
      <c r="K110" s="12">
        <v>126</v>
      </c>
      <c r="L110" s="13">
        <v>131</v>
      </c>
      <c r="M110" s="13">
        <v>124</v>
      </c>
      <c r="N110" s="13">
        <v>90</v>
      </c>
      <c r="O110" s="13">
        <v>138</v>
      </c>
      <c r="P110" s="13">
        <v>96</v>
      </c>
      <c r="Q110" s="13">
        <f>SUM(E110:P110)</f>
        <v>1297</v>
      </c>
      <c r="R110" s="12">
        <f>COUNT(E110:P110)</f>
        <v>12</v>
      </c>
      <c r="S110" s="14">
        <f>SUM(Q110/R110)</f>
        <v>108.08333333333333</v>
      </c>
    </row>
    <row r="111" spans="1:19" ht="12.75">
      <c r="A111" s="17">
        <v>110</v>
      </c>
      <c r="B111" s="41" t="s">
        <v>95</v>
      </c>
      <c r="C111" s="12" t="s">
        <v>15</v>
      </c>
      <c r="D111" s="13"/>
      <c r="E111" s="12">
        <v>144</v>
      </c>
      <c r="F111" s="13">
        <v>92</v>
      </c>
      <c r="H111" s="13"/>
      <c r="I111" s="12">
        <v>89</v>
      </c>
      <c r="J111" s="13"/>
      <c r="K111" s="12">
        <v>110</v>
      </c>
      <c r="L111" s="13"/>
      <c r="M111" s="13"/>
      <c r="N111" s="13"/>
      <c r="O111" s="13">
        <v>102</v>
      </c>
      <c r="P111" s="13"/>
      <c r="Q111" s="13">
        <f>SUM(E111:P111)</f>
        <v>537</v>
      </c>
      <c r="R111" s="12">
        <f>COUNT(E111:P111)</f>
        <v>5</v>
      </c>
      <c r="S111" s="14">
        <f>Q111/R111</f>
        <v>107.4</v>
      </c>
    </row>
    <row r="112" spans="1:19" ht="12.75">
      <c r="A112" s="13">
        <v>111</v>
      </c>
      <c r="B112" s="41" t="s">
        <v>68</v>
      </c>
      <c r="C112" s="12" t="s">
        <v>45</v>
      </c>
      <c r="D112" s="13"/>
      <c r="E112" s="12">
        <v>84</v>
      </c>
      <c r="F112" s="13"/>
      <c r="H112" s="13">
        <v>125</v>
      </c>
      <c r="I112" s="12">
        <v>117</v>
      </c>
      <c r="J112" s="13">
        <v>92</v>
      </c>
      <c r="L112" s="13"/>
      <c r="M112" s="13"/>
      <c r="N112" s="13"/>
      <c r="O112" s="13"/>
      <c r="P112" s="13"/>
      <c r="Q112" s="13">
        <f>SUM(E112:P112)</f>
        <v>418</v>
      </c>
      <c r="R112" s="12">
        <f>COUNT(E112:P112)</f>
        <v>4</v>
      </c>
      <c r="S112" s="14">
        <f>SUM(Q112/R112)</f>
        <v>104.5</v>
      </c>
    </row>
    <row r="113" spans="1:19" ht="12.75">
      <c r="A113" s="13">
        <v>112</v>
      </c>
      <c r="B113" s="41" t="s">
        <v>99</v>
      </c>
      <c r="C113" s="12" t="s">
        <v>11</v>
      </c>
      <c r="D113" s="13"/>
      <c r="E113" s="12">
        <v>101</v>
      </c>
      <c r="F113" s="13"/>
      <c r="G113" s="12">
        <v>87</v>
      </c>
      <c r="H113" s="13"/>
      <c r="J113" s="13"/>
      <c r="K113" s="12">
        <v>147</v>
      </c>
      <c r="L113" s="13">
        <v>105</v>
      </c>
      <c r="M113" s="13">
        <v>99</v>
      </c>
      <c r="N113" s="13">
        <v>108</v>
      </c>
      <c r="O113" s="13">
        <v>83</v>
      </c>
      <c r="P113" s="13"/>
      <c r="Q113" s="13">
        <f>SUM(E113:P113)</f>
        <v>730</v>
      </c>
      <c r="R113" s="12">
        <f>COUNT(E113:P113)</f>
        <v>7</v>
      </c>
      <c r="S113" s="14">
        <f>SUM(Q113/R113)</f>
        <v>104.28571428571429</v>
      </c>
    </row>
    <row r="114" spans="1:19" ht="12.75">
      <c r="A114" s="17">
        <v>113</v>
      </c>
      <c r="B114" s="41" t="s">
        <v>195</v>
      </c>
      <c r="C114" s="12" t="s">
        <v>10</v>
      </c>
      <c r="D114" s="13"/>
      <c r="F114" s="13"/>
      <c r="H114" s="13"/>
      <c r="J114" s="13"/>
      <c r="K114" s="12">
        <v>86</v>
      </c>
      <c r="L114" s="13">
        <v>95</v>
      </c>
      <c r="M114" s="13">
        <v>130</v>
      </c>
      <c r="N114" s="13"/>
      <c r="O114" s="13"/>
      <c r="P114" s="13"/>
      <c r="Q114" s="13">
        <f>SUM(E114:P114)</f>
        <v>311</v>
      </c>
      <c r="R114" s="12">
        <f>COUNT(E114:P114)</f>
        <v>3</v>
      </c>
      <c r="S114" s="14">
        <f>SUM(Q114/R114)</f>
        <v>103.66666666666667</v>
      </c>
    </row>
    <row r="115" spans="1:19" ht="12.75">
      <c r="A115" s="13">
        <v>114</v>
      </c>
      <c r="B115" s="90" t="s">
        <v>181</v>
      </c>
      <c r="C115" s="12" t="s">
        <v>122</v>
      </c>
      <c r="D115" s="13"/>
      <c r="F115" s="13"/>
      <c r="H115" s="13">
        <v>90</v>
      </c>
      <c r="I115" s="12">
        <v>117</v>
      </c>
      <c r="J115" s="13">
        <v>103</v>
      </c>
      <c r="L115" s="13"/>
      <c r="M115" s="13"/>
      <c r="N115" s="13"/>
      <c r="O115" s="13"/>
      <c r="P115" s="13"/>
      <c r="Q115" s="13">
        <f>SUM(E115:P115)</f>
        <v>310</v>
      </c>
      <c r="R115" s="12">
        <f>COUNT(E115:P115)</f>
        <v>3</v>
      </c>
      <c r="S115" s="14">
        <f>SUM(Q115/R115)</f>
        <v>103.33333333333333</v>
      </c>
    </row>
    <row r="116" spans="1:19" ht="12.75">
      <c r="A116" s="13">
        <v>115</v>
      </c>
      <c r="B116" s="41" t="s">
        <v>183</v>
      </c>
      <c r="C116" s="12" t="s">
        <v>11</v>
      </c>
      <c r="D116" s="13"/>
      <c r="E116" s="12">
        <v>73</v>
      </c>
      <c r="F116" s="13"/>
      <c r="H116" s="13"/>
      <c r="I116" s="12">
        <v>105</v>
      </c>
      <c r="J116" s="13">
        <v>124</v>
      </c>
      <c r="K116" s="12">
        <v>93</v>
      </c>
      <c r="L116" s="13">
        <v>98</v>
      </c>
      <c r="M116" s="13">
        <v>78</v>
      </c>
      <c r="N116" s="13">
        <v>108</v>
      </c>
      <c r="O116" s="13">
        <v>103</v>
      </c>
      <c r="P116" s="13">
        <v>148</v>
      </c>
      <c r="Q116" s="13">
        <f>SUM(E116:P116)</f>
        <v>930</v>
      </c>
      <c r="R116" s="12">
        <f>COUNT(E116:P116)</f>
        <v>9</v>
      </c>
      <c r="S116" s="14">
        <f>Q116/R116</f>
        <v>103.33333333333333</v>
      </c>
    </row>
    <row r="117" spans="1:19" ht="12.75">
      <c r="A117" s="17">
        <v>116</v>
      </c>
      <c r="B117" s="41" t="s">
        <v>186</v>
      </c>
      <c r="C117" s="12" t="s">
        <v>11</v>
      </c>
      <c r="D117" s="13"/>
      <c r="E117" s="12">
        <v>117</v>
      </c>
      <c r="F117" s="13">
        <v>81</v>
      </c>
      <c r="H117" s="13">
        <v>92</v>
      </c>
      <c r="J117" s="13">
        <v>119</v>
      </c>
      <c r="L117" s="13">
        <v>91</v>
      </c>
      <c r="M117" s="13"/>
      <c r="N117" s="13">
        <v>106</v>
      </c>
      <c r="O117" s="13">
        <v>108</v>
      </c>
      <c r="P117" s="13"/>
      <c r="Q117" s="13">
        <f>SUM(E117:P117)</f>
        <v>714</v>
      </c>
      <c r="R117" s="12">
        <f>COUNT(E117:P117)</f>
        <v>7</v>
      </c>
      <c r="S117" s="14">
        <f>Q117/R117</f>
        <v>102</v>
      </c>
    </row>
    <row r="118" spans="1:19" ht="12.75">
      <c r="A118" s="13">
        <v>117</v>
      </c>
      <c r="B118" s="47" t="s">
        <v>64</v>
      </c>
      <c r="C118" s="12" t="s">
        <v>54</v>
      </c>
      <c r="D118" s="13"/>
      <c r="F118" s="13">
        <v>65</v>
      </c>
      <c r="G118" s="12">
        <v>99</v>
      </c>
      <c r="H118" s="13"/>
      <c r="I118" s="12">
        <v>139</v>
      </c>
      <c r="J118" s="13">
        <v>103</v>
      </c>
      <c r="L118" s="13">
        <v>98</v>
      </c>
      <c r="M118" s="13"/>
      <c r="N118" s="13"/>
      <c r="O118" s="13"/>
      <c r="P118" s="13"/>
      <c r="Q118" s="13">
        <f>SUM(E118:P118)</f>
        <v>504</v>
      </c>
      <c r="R118" s="12">
        <f>COUNT(E118:P118)</f>
        <v>5</v>
      </c>
      <c r="S118" s="14">
        <f>Q118/R118</f>
        <v>100.8</v>
      </c>
    </row>
    <row r="119" spans="1:19" ht="12.75">
      <c r="A119" s="17">
        <v>118</v>
      </c>
      <c r="B119" s="41" t="s">
        <v>145</v>
      </c>
      <c r="C119" s="12" t="s">
        <v>10</v>
      </c>
      <c r="D119" s="13"/>
      <c r="E119" s="12">
        <v>92</v>
      </c>
      <c r="F119" s="13">
        <v>106</v>
      </c>
      <c r="G119" s="12">
        <v>97</v>
      </c>
      <c r="H119" s="13"/>
      <c r="I119" s="12">
        <v>108</v>
      </c>
      <c r="J119" s="13"/>
      <c r="L119" s="13"/>
      <c r="M119" s="13"/>
      <c r="N119" s="13"/>
      <c r="O119" s="13"/>
      <c r="P119" s="13"/>
      <c r="Q119" s="13">
        <f>SUM(E119:P119)</f>
        <v>403</v>
      </c>
      <c r="R119" s="12">
        <f>COUNT(E119:P119)</f>
        <v>4</v>
      </c>
      <c r="S119" s="14">
        <f>Q119/R119</f>
        <v>100.75</v>
      </c>
    </row>
    <row r="120" spans="1:19" ht="12.75">
      <c r="A120" s="13">
        <v>119</v>
      </c>
      <c r="B120" s="41" t="s">
        <v>70</v>
      </c>
      <c r="C120" s="12" t="s">
        <v>49</v>
      </c>
      <c r="D120" s="13"/>
      <c r="E120" s="12">
        <v>102</v>
      </c>
      <c r="F120" s="13">
        <v>126</v>
      </c>
      <c r="G120" s="12">
        <v>147</v>
      </c>
      <c r="H120" s="13">
        <v>76</v>
      </c>
      <c r="I120" s="12">
        <v>106</v>
      </c>
      <c r="J120" s="13">
        <v>105</v>
      </c>
      <c r="K120" s="12">
        <v>77</v>
      </c>
      <c r="L120" s="13">
        <v>77</v>
      </c>
      <c r="M120" s="13">
        <v>94</v>
      </c>
      <c r="N120" s="13">
        <v>78</v>
      </c>
      <c r="O120" s="13">
        <v>109</v>
      </c>
      <c r="P120" s="13">
        <v>102</v>
      </c>
      <c r="Q120" s="13">
        <f>SUM(E120:P120)</f>
        <v>1199</v>
      </c>
      <c r="R120" s="12">
        <f>COUNT(E120:P120)</f>
        <v>12</v>
      </c>
      <c r="S120" s="14">
        <f>SUM(Q120/R120)</f>
        <v>99.91666666666667</v>
      </c>
    </row>
    <row r="121" spans="1:19" ht="12.75">
      <c r="A121" s="13">
        <v>120</v>
      </c>
      <c r="B121" s="41" t="s">
        <v>121</v>
      </c>
      <c r="C121" s="12" t="s">
        <v>12</v>
      </c>
      <c r="D121" s="13"/>
      <c r="E121" s="12">
        <v>110</v>
      </c>
      <c r="F121" s="13">
        <v>84</v>
      </c>
      <c r="H121" s="13"/>
      <c r="I121" s="12">
        <v>105</v>
      </c>
      <c r="J121" s="13"/>
      <c r="L121" s="13"/>
      <c r="M121" s="13"/>
      <c r="N121" s="13"/>
      <c r="O121" s="13">
        <v>98</v>
      </c>
      <c r="P121" s="13"/>
      <c r="Q121" s="13">
        <f>SUM(E121:P121)</f>
        <v>397</v>
      </c>
      <c r="R121" s="12">
        <f>COUNT(E121:P121)</f>
        <v>4</v>
      </c>
      <c r="S121" s="14">
        <f>SUM(Q121/R121)</f>
        <v>99.25</v>
      </c>
    </row>
    <row r="122" spans="1:19" ht="12.75">
      <c r="A122" s="17">
        <v>121</v>
      </c>
      <c r="B122" s="41" t="s">
        <v>205</v>
      </c>
      <c r="C122" s="12" t="s">
        <v>15</v>
      </c>
      <c r="D122" s="13"/>
      <c r="F122" s="13"/>
      <c r="H122" s="13"/>
      <c r="I122" s="12">
        <v>71</v>
      </c>
      <c r="J122" s="13"/>
      <c r="L122" s="13">
        <v>122</v>
      </c>
      <c r="M122" s="13">
        <v>95</v>
      </c>
      <c r="N122" s="13"/>
      <c r="O122" s="13"/>
      <c r="P122" s="13"/>
      <c r="Q122" s="13">
        <f>SUM(E122:P122)</f>
        <v>288</v>
      </c>
      <c r="R122" s="13">
        <f>COUNT(E122:P122)</f>
        <v>3</v>
      </c>
      <c r="S122" s="14">
        <f>Q122/R122</f>
        <v>96</v>
      </c>
    </row>
    <row r="123" spans="1:19" ht="12.75">
      <c r="A123" s="13">
        <v>122</v>
      </c>
      <c r="B123" s="41" t="s">
        <v>98</v>
      </c>
      <c r="C123" s="13" t="s">
        <v>15</v>
      </c>
      <c r="D123" s="13"/>
      <c r="E123" s="13">
        <v>98</v>
      </c>
      <c r="F123" s="13"/>
      <c r="G123" s="13">
        <v>93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>
        <f>SUM(E123:P123)</f>
        <v>191</v>
      </c>
      <c r="R123" s="13">
        <f>COUNT(E123:P123)</f>
        <v>2</v>
      </c>
      <c r="S123" s="14">
        <f>SUM(Q123/R123)</f>
        <v>95.5</v>
      </c>
    </row>
    <row r="124" spans="1:19" ht="12.75">
      <c r="A124" s="17">
        <v>123</v>
      </c>
      <c r="B124" s="41" t="s">
        <v>161</v>
      </c>
      <c r="C124" s="13" t="s">
        <v>54</v>
      </c>
      <c r="D124" s="13"/>
      <c r="E124" s="13"/>
      <c r="F124" s="13"/>
      <c r="G124" s="13"/>
      <c r="H124" s="13"/>
      <c r="I124" s="13">
        <v>95</v>
      </c>
      <c r="J124" s="13"/>
      <c r="K124" s="13">
        <v>95</v>
      </c>
      <c r="L124" s="13"/>
      <c r="M124" s="13"/>
      <c r="N124" s="13"/>
      <c r="O124" s="13"/>
      <c r="P124" s="13"/>
      <c r="Q124" s="13">
        <f>SUM(E124:P124)</f>
        <v>190</v>
      </c>
      <c r="R124" s="13">
        <f>COUNT(E124:P124)</f>
        <v>2</v>
      </c>
      <c r="S124" s="48">
        <f>SUM(Q124/R124)</f>
        <v>95</v>
      </c>
    </row>
    <row r="125" spans="1:19" ht="12.75">
      <c r="A125" s="17">
        <v>124</v>
      </c>
      <c r="B125" s="47" t="s">
        <v>112</v>
      </c>
      <c r="C125" s="13" t="s">
        <v>53</v>
      </c>
      <c r="D125" s="13"/>
      <c r="E125" s="13">
        <v>79</v>
      </c>
      <c r="F125" s="13">
        <v>93</v>
      </c>
      <c r="G125" s="13">
        <v>104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>
        <f>SUM(E125:P125)</f>
        <v>276</v>
      </c>
      <c r="R125" s="13">
        <f>COUNT(E125:P125)</f>
        <v>3</v>
      </c>
      <c r="S125" s="48">
        <f>SUM(Q125/R125)</f>
        <v>92</v>
      </c>
    </row>
    <row r="126" spans="1:19" ht="12.75">
      <c r="A126" s="13">
        <v>125</v>
      </c>
      <c r="B126" s="47" t="s">
        <v>126</v>
      </c>
      <c r="C126" s="13" t="s">
        <v>53</v>
      </c>
      <c r="D126" s="13"/>
      <c r="E126" s="13">
        <v>116</v>
      </c>
      <c r="F126" s="13">
        <v>103</v>
      </c>
      <c r="G126" s="13">
        <v>63</v>
      </c>
      <c r="H126" s="13">
        <v>88</v>
      </c>
      <c r="I126" s="13"/>
      <c r="J126" s="13">
        <v>91</v>
      </c>
      <c r="K126" s="13"/>
      <c r="L126" s="13">
        <v>80</v>
      </c>
      <c r="M126" s="13"/>
      <c r="N126" s="13">
        <v>116</v>
      </c>
      <c r="O126" s="13">
        <v>64</v>
      </c>
      <c r="P126" s="13">
        <v>99</v>
      </c>
      <c r="Q126" s="13">
        <f>SUM(E126:P126)</f>
        <v>820</v>
      </c>
      <c r="R126" s="13">
        <f>COUNT(E126:P126)</f>
        <v>9</v>
      </c>
      <c r="S126" s="48">
        <f>SUM(Q126/R126)</f>
        <v>91.11111111111111</v>
      </c>
    </row>
    <row r="127" spans="1:19" ht="12.75">
      <c r="A127" s="13">
        <v>126</v>
      </c>
      <c r="B127" s="47" t="s">
        <v>132</v>
      </c>
      <c r="C127" s="13" t="s">
        <v>124</v>
      </c>
      <c r="D127" s="13"/>
      <c r="E127" s="13">
        <v>126</v>
      </c>
      <c r="F127" s="13">
        <v>87</v>
      </c>
      <c r="G127" s="13">
        <v>59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>
        <f>SUM(E127:P127)</f>
        <v>272</v>
      </c>
      <c r="R127" s="13">
        <f>COUNT(E127:P127)</f>
        <v>3</v>
      </c>
      <c r="S127" s="48">
        <f>SUM(Q127/R127)</f>
        <v>90.66666666666667</v>
      </c>
    </row>
    <row r="128" spans="1:19" ht="12.75">
      <c r="A128" s="13">
        <v>127</v>
      </c>
      <c r="B128" s="40" t="s">
        <v>244</v>
      </c>
      <c r="C128" s="40" t="s">
        <v>53</v>
      </c>
      <c r="D128" s="4"/>
      <c r="E128" s="13"/>
      <c r="F128" s="13"/>
      <c r="G128" s="13"/>
      <c r="H128" s="13"/>
      <c r="I128" s="13"/>
      <c r="J128" s="13"/>
      <c r="K128" s="13"/>
      <c r="L128" s="13"/>
      <c r="M128" s="13"/>
      <c r="N128" s="13">
        <v>94</v>
      </c>
      <c r="O128" s="13">
        <v>78</v>
      </c>
      <c r="P128" s="13">
        <v>95</v>
      </c>
      <c r="Q128" s="13">
        <f>SUM(E128:P128)</f>
        <v>267</v>
      </c>
      <c r="R128" s="13">
        <f>COUNT(E128:P128)</f>
        <v>3</v>
      </c>
      <c r="S128" s="48">
        <f>SUM(Q128/R128)</f>
        <v>89</v>
      </c>
    </row>
    <row r="129" spans="1:19" ht="12.75">
      <c r="A129" s="13">
        <v>128</v>
      </c>
      <c r="B129" s="13" t="s">
        <v>190</v>
      </c>
      <c r="C129" s="13" t="s">
        <v>11</v>
      </c>
      <c r="D129" s="13"/>
      <c r="E129" s="13"/>
      <c r="F129" s="13"/>
      <c r="G129" s="13"/>
      <c r="H129" s="13">
        <v>89</v>
      </c>
      <c r="I129" s="13">
        <v>88</v>
      </c>
      <c r="J129" s="13"/>
      <c r="K129" s="13"/>
      <c r="L129" s="13"/>
      <c r="M129" s="13"/>
      <c r="N129" s="13"/>
      <c r="O129" s="13"/>
      <c r="P129" s="13"/>
      <c r="Q129" s="13">
        <f>SUM(E129:P129)</f>
        <v>177</v>
      </c>
      <c r="R129" s="13">
        <f>COUNT(E129:P129)</f>
        <v>2</v>
      </c>
      <c r="S129" s="48">
        <f>SUM(Q129/R129)</f>
        <v>88.5</v>
      </c>
    </row>
    <row r="130" spans="1:19" ht="12.75">
      <c r="A130" s="13">
        <v>129</v>
      </c>
      <c r="B130" s="13" t="s">
        <v>100</v>
      </c>
      <c r="C130" s="13" t="s">
        <v>11</v>
      </c>
      <c r="D130" s="13"/>
      <c r="E130" s="13"/>
      <c r="F130" s="13">
        <v>93</v>
      </c>
      <c r="G130" s="13">
        <v>70</v>
      </c>
      <c r="H130" s="13"/>
      <c r="I130" s="13"/>
      <c r="J130" s="13"/>
      <c r="K130" s="13">
        <v>98</v>
      </c>
      <c r="L130" s="13"/>
      <c r="M130" s="13">
        <v>75</v>
      </c>
      <c r="N130" s="13">
        <v>98</v>
      </c>
      <c r="O130" s="13"/>
      <c r="P130" s="13">
        <v>79</v>
      </c>
      <c r="Q130" s="13">
        <f>SUM(E130:P130)</f>
        <v>513</v>
      </c>
      <c r="R130" s="13">
        <f>COUNT(E130:P130)</f>
        <v>6</v>
      </c>
      <c r="S130" s="48">
        <f>SUM(Q130/R130)</f>
        <v>85.5</v>
      </c>
    </row>
    <row r="131" spans="1:19" ht="12.75">
      <c r="A131" s="13">
        <v>130</v>
      </c>
      <c r="B131" s="13" t="s">
        <v>106</v>
      </c>
      <c r="C131" s="13" t="s">
        <v>122</v>
      </c>
      <c r="D131" s="13"/>
      <c r="E131" s="13">
        <v>66</v>
      </c>
      <c r="F131" s="13">
        <v>107</v>
      </c>
      <c r="G131" s="13">
        <v>82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>
        <f>SUM(E131:P131)</f>
        <v>255</v>
      </c>
      <c r="R131" s="13">
        <f>COUNT(E131:P131)</f>
        <v>3</v>
      </c>
      <c r="S131" s="48">
        <f>Q131/R131</f>
        <v>85</v>
      </c>
    </row>
    <row r="132" spans="1:19" ht="12.75">
      <c r="A132" s="13">
        <v>131</v>
      </c>
      <c r="B132" s="13" t="s">
        <v>167</v>
      </c>
      <c r="C132" s="13" t="s">
        <v>53</v>
      </c>
      <c r="D132" s="13"/>
      <c r="E132" s="13"/>
      <c r="F132" s="13"/>
      <c r="G132" s="13"/>
      <c r="H132" s="13"/>
      <c r="I132" s="13">
        <v>75</v>
      </c>
      <c r="J132" s="13"/>
      <c r="K132" s="13">
        <v>96</v>
      </c>
      <c r="L132" s="13"/>
      <c r="M132" s="13">
        <v>77</v>
      </c>
      <c r="N132" s="13"/>
      <c r="O132" s="13"/>
      <c r="P132" s="13"/>
      <c r="Q132" s="13">
        <f>SUM(E132:P132)</f>
        <v>248</v>
      </c>
      <c r="R132" s="13">
        <f>COUNT(E132:P132)</f>
        <v>3</v>
      </c>
      <c r="S132" s="48">
        <f>SUM(Q132/R132)</f>
        <v>82.66666666666667</v>
      </c>
    </row>
    <row r="133" spans="1:19" ht="12.75">
      <c r="A133" s="13">
        <v>132</v>
      </c>
      <c r="B133" s="13" t="s">
        <v>170</v>
      </c>
      <c r="C133" s="13" t="s">
        <v>15</v>
      </c>
      <c r="D133" s="13"/>
      <c r="E133" s="13"/>
      <c r="F133" s="13"/>
      <c r="G133" s="13"/>
      <c r="H133" s="13"/>
      <c r="I133" s="13">
        <v>82</v>
      </c>
      <c r="J133" s="13"/>
      <c r="K133" s="13"/>
      <c r="L133" s="13"/>
      <c r="M133" s="13"/>
      <c r="N133" s="13"/>
      <c r="O133" s="13"/>
      <c r="P133" s="13"/>
      <c r="Q133" s="13">
        <f>SUM(E133:P133)</f>
        <v>82</v>
      </c>
      <c r="R133" s="13">
        <f>COUNT(E133:P133)</f>
        <v>1</v>
      </c>
      <c r="S133" s="48">
        <f>SUM(Q133/R133)</f>
        <v>82</v>
      </c>
    </row>
    <row r="134" spans="1:19" ht="12.75">
      <c r="A134" s="17">
        <v>133</v>
      </c>
      <c r="B134" s="17" t="s">
        <v>188</v>
      </c>
      <c r="C134" s="17" t="s">
        <v>11</v>
      </c>
      <c r="D134" s="17"/>
      <c r="E134" s="17"/>
      <c r="F134" s="17"/>
      <c r="G134" s="17"/>
      <c r="H134" s="17"/>
      <c r="I134" s="17">
        <v>71</v>
      </c>
      <c r="J134" s="17"/>
      <c r="K134" s="17"/>
      <c r="L134" s="17"/>
      <c r="M134" s="17"/>
      <c r="N134" s="17"/>
      <c r="O134" s="17"/>
      <c r="P134" s="17"/>
      <c r="Q134" s="17">
        <f>SUM(E134:P134)</f>
        <v>71</v>
      </c>
      <c r="R134" s="17">
        <f>COUNT(E134:P134)</f>
        <v>1</v>
      </c>
      <c r="S134" s="98">
        <f>SUM(Q134/R134)</f>
        <v>71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J46" sqref="J46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5" width="6.140625" style="12" bestFit="1" customWidth="1"/>
    <col min="6" max="6" width="7.140625" style="12" bestFit="1" customWidth="1"/>
    <col min="7" max="7" width="7.421875" style="12" customWidth="1"/>
    <col min="8" max="8" width="6.28125" style="12" customWidth="1"/>
    <col min="9" max="9" width="4.28125" style="12" customWidth="1"/>
    <col min="10" max="10" width="6.140625" style="12" customWidth="1"/>
    <col min="11" max="11" width="4.28125" style="12" customWidth="1"/>
    <col min="12" max="13" width="6.7109375" style="12" customWidth="1"/>
    <col min="14" max="14" width="4.00390625" style="12" customWidth="1"/>
    <col min="15" max="15" width="8.8515625" style="12" bestFit="1" customWidth="1"/>
  </cols>
  <sheetData>
    <row r="1" ht="12.75">
      <c r="B1" s="11" t="s">
        <v>22</v>
      </c>
    </row>
    <row r="3" spans="1:16" ht="25.5">
      <c r="A3" s="1"/>
      <c r="B3" s="3" t="s">
        <v>16</v>
      </c>
      <c r="C3" s="16" t="s">
        <v>2</v>
      </c>
      <c r="D3" s="17" t="s">
        <v>5</v>
      </c>
      <c r="E3" s="19" t="s">
        <v>6</v>
      </c>
      <c r="F3" s="20" t="s">
        <v>4</v>
      </c>
      <c r="G3" s="17" t="s">
        <v>17</v>
      </c>
      <c r="H3" s="73" t="s">
        <v>18</v>
      </c>
      <c r="I3" s="71"/>
      <c r="J3" s="73" t="s">
        <v>19</v>
      </c>
      <c r="K3" s="71"/>
      <c r="L3" s="19" t="s">
        <v>20</v>
      </c>
      <c r="M3" s="70" t="s">
        <v>21</v>
      </c>
      <c r="N3" s="71"/>
      <c r="O3" s="19" t="s">
        <v>7</v>
      </c>
      <c r="P3" s="3" t="s">
        <v>50</v>
      </c>
    </row>
    <row r="4" spans="1:16" ht="12.75">
      <c r="A4">
        <v>1</v>
      </c>
      <c r="B4" s="4" t="s">
        <v>12</v>
      </c>
      <c r="C4" s="12">
        <v>759</v>
      </c>
      <c r="D4" s="13">
        <v>790</v>
      </c>
      <c r="E4" s="13">
        <v>894</v>
      </c>
      <c r="F4" s="38">
        <f aca="true" t="shared" si="0" ref="F4:F9">C4+D4+E4</f>
        <v>2443</v>
      </c>
      <c r="G4" s="13">
        <v>6</v>
      </c>
      <c r="H4" s="18">
        <v>207</v>
      </c>
      <c r="I4" s="25">
        <v>1</v>
      </c>
      <c r="J4" s="26">
        <v>145</v>
      </c>
      <c r="K4" s="23">
        <v>0</v>
      </c>
      <c r="L4" s="13">
        <v>0</v>
      </c>
      <c r="M4" s="12">
        <v>894</v>
      </c>
      <c r="N4" s="23">
        <v>1</v>
      </c>
      <c r="O4" s="13">
        <f aca="true" t="shared" si="1" ref="O4:O9">G4+I4+K4+L4+N4</f>
        <v>8</v>
      </c>
      <c r="P4" s="13">
        <f aca="true" t="shared" si="2" ref="P4:P9">O4</f>
        <v>8</v>
      </c>
    </row>
    <row r="5" spans="1:16" ht="12.75">
      <c r="A5">
        <v>2</v>
      </c>
      <c r="B5" s="4" t="s">
        <v>51</v>
      </c>
      <c r="C5" s="12">
        <v>743</v>
      </c>
      <c r="D5" s="13">
        <v>821</v>
      </c>
      <c r="E5" s="13">
        <v>735</v>
      </c>
      <c r="F5" s="13">
        <f t="shared" si="0"/>
        <v>2299</v>
      </c>
      <c r="G5" s="13">
        <v>5</v>
      </c>
      <c r="H5" s="18">
        <v>184</v>
      </c>
      <c r="I5" s="25">
        <v>0</v>
      </c>
      <c r="J5" s="26">
        <v>138</v>
      </c>
      <c r="K5" s="23">
        <v>0</v>
      </c>
      <c r="L5" s="13">
        <v>1</v>
      </c>
      <c r="M5" s="12">
        <v>821</v>
      </c>
      <c r="N5" s="23">
        <v>0</v>
      </c>
      <c r="O5" s="13">
        <f t="shared" si="1"/>
        <v>6</v>
      </c>
      <c r="P5" s="13">
        <f t="shared" si="2"/>
        <v>6</v>
      </c>
    </row>
    <row r="6" spans="1:16" ht="12.75">
      <c r="A6">
        <v>3</v>
      </c>
      <c r="B6" s="4" t="s">
        <v>15</v>
      </c>
      <c r="C6" s="12">
        <v>730</v>
      </c>
      <c r="D6" s="13">
        <v>716</v>
      </c>
      <c r="E6" s="13">
        <v>712</v>
      </c>
      <c r="F6" s="13">
        <f t="shared" si="0"/>
        <v>2158</v>
      </c>
      <c r="G6" s="13">
        <v>4</v>
      </c>
      <c r="H6" s="18">
        <v>151</v>
      </c>
      <c r="I6" s="25">
        <v>0</v>
      </c>
      <c r="J6" s="26">
        <v>139</v>
      </c>
      <c r="K6" s="23">
        <v>0</v>
      </c>
      <c r="L6" s="13">
        <v>0</v>
      </c>
      <c r="M6" s="12">
        <v>730</v>
      </c>
      <c r="N6" s="23">
        <v>0</v>
      </c>
      <c r="O6" s="13">
        <f t="shared" si="1"/>
        <v>4</v>
      </c>
      <c r="P6" s="13">
        <f t="shared" si="2"/>
        <v>4</v>
      </c>
    </row>
    <row r="7" spans="1:16" ht="12.75">
      <c r="A7">
        <v>4</v>
      </c>
      <c r="B7" s="4" t="s">
        <v>52</v>
      </c>
      <c r="C7" s="12">
        <v>759</v>
      </c>
      <c r="D7" s="13">
        <v>715</v>
      </c>
      <c r="E7" s="13">
        <v>677</v>
      </c>
      <c r="F7" s="13">
        <f t="shared" si="0"/>
        <v>2151</v>
      </c>
      <c r="G7" s="13">
        <v>3</v>
      </c>
      <c r="H7" s="18">
        <v>154</v>
      </c>
      <c r="I7" s="25">
        <v>0</v>
      </c>
      <c r="J7" s="26">
        <v>172</v>
      </c>
      <c r="K7" s="23">
        <v>1</v>
      </c>
      <c r="L7" s="13">
        <v>0</v>
      </c>
      <c r="M7" s="12">
        <v>759</v>
      </c>
      <c r="N7" s="23">
        <v>0</v>
      </c>
      <c r="O7" s="13">
        <f t="shared" si="1"/>
        <v>4</v>
      </c>
      <c r="P7" s="13">
        <f t="shared" si="2"/>
        <v>4</v>
      </c>
    </row>
    <row r="8" spans="1:16" s="9" customFormat="1" ht="12.75">
      <c r="A8" s="9">
        <v>5</v>
      </c>
      <c r="B8" s="4" t="s">
        <v>53</v>
      </c>
      <c r="C8" s="12">
        <v>684</v>
      </c>
      <c r="D8" s="13">
        <v>736</v>
      </c>
      <c r="E8" s="13">
        <v>682</v>
      </c>
      <c r="F8" s="13">
        <f t="shared" si="0"/>
        <v>2102</v>
      </c>
      <c r="G8" s="13">
        <v>2</v>
      </c>
      <c r="H8" s="18">
        <v>141</v>
      </c>
      <c r="I8" s="25">
        <v>0</v>
      </c>
      <c r="J8" s="26">
        <v>165</v>
      </c>
      <c r="K8" s="23">
        <v>0</v>
      </c>
      <c r="L8" s="13">
        <v>0</v>
      </c>
      <c r="M8" s="12">
        <v>736</v>
      </c>
      <c r="N8" s="23">
        <v>0</v>
      </c>
      <c r="O8" s="13">
        <f t="shared" si="1"/>
        <v>2</v>
      </c>
      <c r="P8" s="13">
        <f t="shared" si="2"/>
        <v>2</v>
      </c>
    </row>
    <row r="9" spans="1:16" ht="12.75">
      <c r="A9" s="2">
        <v>6</v>
      </c>
      <c r="B9" s="3" t="s">
        <v>11</v>
      </c>
      <c r="C9" s="17">
        <v>679</v>
      </c>
      <c r="D9" s="17">
        <v>766</v>
      </c>
      <c r="E9" s="17">
        <v>652</v>
      </c>
      <c r="F9" s="17">
        <f t="shared" si="0"/>
        <v>2097</v>
      </c>
      <c r="G9" s="17">
        <v>1</v>
      </c>
      <c r="H9" s="16">
        <v>190</v>
      </c>
      <c r="I9" s="28">
        <v>0</v>
      </c>
      <c r="J9" s="31">
        <v>140</v>
      </c>
      <c r="K9" s="29">
        <v>0</v>
      </c>
      <c r="L9" s="17">
        <v>0</v>
      </c>
      <c r="M9" s="16">
        <v>766</v>
      </c>
      <c r="N9" s="29">
        <v>0</v>
      </c>
      <c r="O9" s="17">
        <f t="shared" si="1"/>
        <v>1</v>
      </c>
      <c r="P9" s="17">
        <f t="shared" si="2"/>
        <v>1</v>
      </c>
    </row>
    <row r="10" spans="2:16" ht="12.75">
      <c r="B10" s="30"/>
      <c r="C10" s="18"/>
      <c r="D10" s="18"/>
      <c r="E10" s="18"/>
      <c r="F10" s="21"/>
      <c r="G10" s="18"/>
      <c r="H10" s="18"/>
      <c r="J10" s="18"/>
      <c r="K10" s="18"/>
      <c r="L10" s="18"/>
      <c r="N10" s="18"/>
      <c r="O10" s="18"/>
      <c r="P10" s="4"/>
    </row>
    <row r="11" spans="2:15" ht="12.75">
      <c r="B11" s="9"/>
      <c r="D11" s="18"/>
      <c r="E11" s="18"/>
      <c r="F11" s="21"/>
      <c r="G11" s="18"/>
      <c r="H11" s="18"/>
      <c r="K11" s="18"/>
      <c r="N11" s="18"/>
      <c r="O11" s="18"/>
    </row>
    <row r="12" spans="2:15" ht="12.75">
      <c r="B12" s="9"/>
      <c r="D12" s="18"/>
      <c r="E12" s="18"/>
      <c r="F12" s="21"/>
      <c r="G12" s="18"/>
      <c r="H12" s="18"/>
      <c r="K12" s="18"/>
      <c r="N12" s="18"/>
      <c r="O12" s="18"/>
    </row>
    <row r="13" ht="12.75">
      <c r="B13" s="11" t="s">
        <v>23</v>
      </c>
    </row>
    <row r="15" spans="1:16" ht="25.5">
      <c r="A15" s="1"/>
      <c r="B15" s="6" t="s">
        <v>16</v>
      </c>
      <c r="C15" s="34" t="s">
        <v>2</v>
      </c>
      <c r="D15" s="35" t="s">
        <v>5</v>
      </c>
      <c r="E15" s="36" t="s">
        <v>6</v>
      </c>
      <c r="F15" s="37" t="s">
        <v>4</v>
      </c>
      <c r="G15" s="35" t="s">
        <v>17</v>
      </c>
      <c r="H15" s="72" t="s">
        <v>18</v>
      </c>
      <c r="I15" s="69"/>
      <c r="J15" s="72" t="s">
        <v>19</v>
      </c>
      <c r="K15" s="69"/>
      <c r="L15" s="36" t="s">
        <v>20</v>
      </c>
      <c r="M15" s="68" t="s">
        <v>21</v>
      </c>
      <c r="N15" s="69"/>
      <c r="O15" s="67" t="s">
        <v>7</v>
      </c>
      <c r="P15" s="6" t="s">
        <v>50</v>
      </c>
    </row>
    <row r="16" spans="2:16" ht="12.75">
      <c r="B16" s="4" t="s">
        <v>12</v>
      </c>
      <c r="C16" s="12">
        <v>831</v>
      </c>
      <c r="D16" s="13">
        <v>842</v>
      </c>
      <c r="E16" s="13">
        <v>857</v>
      </c>
      <c r="F16" s="12">
        <f aca="true" t="shared" si="3" ref="F16:F21">SUM(C16:E16)</f>
        <v>2530</v>
      </c>
      <c r="G16" s="13">
        <v>6</v>
      </c>
      <c r="H16" s="18">
        <v>210</v>
      </c>
      <c r="I16" s="25">
        <v>1</v>
      </c>
      <c r="J16" s="26">
        <v>159</v>
      </c>
      <c r="K16" s="23">
        <v>0</v>
      </c>
      <c r="L16" s="13">
        <v>0</v>
      </c>
      <c r="M16" s="12">
        <v>857</v>
      </c>
      <c r="N16" s="23">
        <v>1</v>
      </c>
      <c r="O16" s="27">
        <f aca="true" t="shared" si="4" ref="O16:O21">G16+I16+K16+L16+N16</f>
        <v>8</v>
      </c>
      <c r="P16" s="13">
        <f>O4+O16</f>
        <v>16</v>
      </c>
    </row>
    <row r="17" spans="2:16" ht="12.75">
      <c r="B17" s="4" t="s">
        <v>51</v>
      </c>
      <c r="C17" s="12">
        <v>768</v>
      </c>
      <c r="D17" s="13">
        <v>700</v>
      </c>
      <c r="E17" s="13">
        <v>713</v>
      </c>
      <c r="F17" s="12">
        <f t="shared" si="3"/>
        <v>2181</v>
      </c>
      <c r="G17" s="13">
        <v>4</v>
      </c>
      <c r="H17" s="18">
        <v>169</v>
      </c>
      <c r="I17" s="25">
        <v>0</v>
      </c>
      <c r="J17" s="26">
        <v>0</v>
      </c>
      <c r="K17" s="23">
        <v>0</v>
      </c>
      <c r="L17" s="13">
        <v>0</v>
      </c>
      <c r="M17" s="12">
        <v>768</v>
      </c>
      <c r="N17" s="23">
        <v>0</v>
      </c>
      <c r="O17" s="27">
        <f t="shared" si="4"/>
        <v>4</v>
      </c>
      <c r="P17" s="13">
        <f>O5+O17</f>
        <v>10</v>
      </c>
    </row>
    <row r="18" spans="2:16" ht="12.75">
      <c r="B18" s="4" t="s">
        <v>52</v>
      </c>
      <c r="C18" s="12">
        <v>812</v>
      </c>
      <c r="D18" s="13">
        <v>696</v>
      </c>
      <c r="E18" s="13">
        <v>779</v>
      </c>
      <c r="F18" s="12">
        <f t="shared" si="3"/>
        <v>2287</v>
      </c>
      <c r="G18" s="13">
        <v>5</v>
      </c>
      <c r="H18" s="18">
        <v>158</v>
      </c>
      <c r="I18" s="25">
        <v>0</v>
      </c>
      <c r="J18" s="26">
        <v>159</v>
      </c>
      <c r="K18" s="23">
        <v>0</v>
      </c>
      <c r="L18" s="13">
        <v>1</v>
      </c>
      <c r="M18" s="12">
        <v>812</v>
      </c>
      <c r="N18" s="23">
        <v>0</v>
      </c>
      <c r="O18" s="27">
        <f t="shared" si="4"/>
        <v>6</v>
      </c>
      <c r="P18" s="13">
        <f>O7+O18</f>
        <v>10</v>
      </c>
    </row>
    <row r="19" spans="2:16" ht="12.75">
      <c r="B19" s="4" t="s">
        <v>15</v>
      </c>
      <c r="C19" s="12">
        <v>692</v>
      </c>
      <c r="D19" s="13">
        <v>602</v>
      </c>
      <c r="E19" s="13">
        <v>736</v>
      </c>
      <c r="F19" s="12">
        <f t="shared" si="3"/>
        <v>2030</v>
      </c>
      <c r="G19" s="13">
        <v>3</v>
      </c>
      <c r="H19" s="18">
        <v>142</v>
      </c>
      <c r="I19" s="25">
        <v>0</v>
      </c>
      <c r="J19" s="26">
        <v>123</v>
      </c>
      <c r="K19" s="23">
        <v>0</v>
      </c>
      <c r="L19" s="13">
        <v>0</v>
      </c>
      <c r="M19" s="12">
        <v>736</v>
      </c>
      <c r="N19" s="23">
        <v>0</v>
      </c>
      <c r="O19" s="27">
        <f t="shared" si="4"/>
        <v>3</v>
      </c>
      <c r="P19" s="13">
        <f>O6+O19</f>
        <v>7</v>
      </c>
    </row>
    <row r="20" spans="2:16" s="9" customFormat="1" ht="12.75">
      <c r="B20" s="4" t="s">
        <v>53</v>
      </c>
      <c r="C20" s="18">
        <v>645</v>
      </c>
      <c r="D20" s="13">
        <v>683</v>
      </c>
      <c r="E20" s="18">
        <v>680</v>
      </c>
      <c r="F20" s="13">
        <f t="shared" si="3"/>
        <v>2008</v>
      </c>
      <c r="G20" s="18">
        <v>2</v>
      </c>
      <c r="H20" s="27">
        <v>139</v>
      </c>
      <c r="I20" s="18">
        <v>0</v>
      </c>
      <c r="J20" s="27">
        <v>165</v>
      </c>
      <c r="K20" s="18">
        <v>1</v>
      </c>
      <c r="L20" s="13">
        <v>0</v>
      </c>
      <c r="M20" s="18">
        <v>683</v>
      </c>
      <c r="N20" s="18">
        <v>0</v>
      </c>
      <c r="O20" s="13">
        <f t="shared" si="4"/>
        <v>3</v>
      </c>
      <c r="P20" s="13">
        <f>O8+O20</f>
        <v>5</v>
      </c>
    </row>
    <row r="21" spans="1:16" s="9" customFormat="1" ht="12.75">
      <c r="A21" s="2"/>
      <c r="B21" s="3" t="s">
        <v>11</v>
      </c>
      <c r="C21" s="16">
        <v>646</v>
      </c>
      <c r="D21" s="17">
        <v>592</v>
      </c>
      <c r="E21" s="17">
        <v>734</v>
      </c>
      <c r="F21" s="16">
        <f t="shared" si="3"/>
        <v>1972</v>
      </c>
      <c r="G21" s="17">
        <v>1</v>
      </c>
      <c r="H21" s="16">
        <v>142</v>
      </c>
      <c r="I21" s="61">
        <v>0</v>
      </c>
      <c r="J21" s="32">
        <v>149</v>
      </c>
      <c r="K21" s="62">
        <v>0</v>
      </c>
      <c r="L21" s="17">
        <v>0</v>
      </c>
      <c r="M21" s="16">
        <v>734</v>
      </c>
      <c r="N21" s="62">
        <v>0</v>
      </c>
      <c r="O21" s="17">
        <f t="shared" si="4"/>
        <v>1</v>
      </c>
      <c r="P21" s="17">
        <f>O9+O21</f>
        <v>2</v>
      </c>
    </row>
    <row r="22" spans="2:16" ht="12.75">
      <c r="B22" s="4"/>
      <c r="D22" s="13"/>
      <c r="E22" s="13"/>
      <c r="F22" s="21"/>
      <c r="G22" s="13"/>
      <c r="H22" s="18"/>
      <c r="J22" s="27"/>
      <c r="K22" s="24"/>
      <c r="L22" s="13"/>
      <c r="N22" s="24"/>
      <c r="O22" s="13"/>
      <c r="P22" s="4"/>
    </row>
    <row r="26" ht="12.75">
      <c r="B26" s="11" t="s">
        <v>30</v>
      </c>
    </row>
    <row r="28" spans="1:17" ht="25.5">
      <c r="A28" s="1"/>
      <c r="B28" s="3" t="s">
        <v>16</v>
      </c>
      <c r="C28" s="16" t="s">
        <v>2</v>
      </c>
      <c r="D28" s="17" t="s">
        <v>5</v>
      </c>
      <c r="E28" s="19" t="s">
        <v>6</v>
      </c>
      <c r="F28" s="20" t="s">
        <v>4</v>
      </c>
      <c r="G28" s="17" t="s">
        <v>17</v>
      </c>
      <c r="H28" s="73" t="s">
        <v>18</v>
      </c>
      <c r="I28" s="71"/>
      <c r="J28" s="73" t="s">
        <v>19</v>
      </c>
      <c r="K28" s="71"/>
      <c r="L28" s="19" t="s">
        <v>20</v>
      </c>
      <c r="M28" s="70" t="s">
        <v>21</v>
      </c>
      <c r="N28" s="71"/>
      <c r="O28" s="22" t="s">
        <v>7</v>
      </c>
      <c r="P28" s="3" t="s">
        <v>50</v>
      </c>
      <c r="Q28" s="65" t="s">
        <v>206</v>
      </c>
    </row>
    <row r="29" spans="2:17" ht="12.75">
      <c r="B29" s="4" t="s">
        <v>12</v>
      </c>
      <c r="C29" s="12">
        <v>822</v>
      </c>
      <c r="D29" s="13">
        <v>800</v>
      </c>
      <c r="E29" s="13">
        <v>808</v>
      </c>
      <c r="F29" s="12">
        <f aca="true" t="shared" si="5" ref="F29:F34">SUM(C29:E29)</f>
        <v>2430</v>
      </c>
      <c r="G29" s="13">
        <v>6</v>
      </c>
      <c r="H29" s="18">
        <v>171</v>
      </c>
      <c r="I29" s="25">
        <v>0</v>
      </c>
      <c r="J29" s="26">
        <v>150</v>
      </c>
      <c r="K29" s="23">
        <v>1</v>
      </c>
      <c r="L29" s="13">
        <v>0</v>
      </c>
      <c r="M29" s="12">
        <v>822</v>
      </c>
      <c r="N29" s="23">
        <v>0</v>
      </c>
      <c r="O29" s="27">
        <f aca="true" t="shared" si="6" ref="O29:O34">G29+I29+K29+L29+N29</f>
        <v>7</v>
      </c>
      <c r="P29" s="13">
        <f>P16+O29</f>
        <v>23</v>
      </c>
      <c r="Q29" s="64">
        <f>F4+F16+F29</f>
        <v>7403</v>
      </c>
    </row>
    <row r="30" spans="2:17" ht="12.75">
      <c r="B30" s="4" t="s">
        <v>51</v>
      </c>
      <c r="C30" s="12">
        <v>716</v>
      </c>
      <c r="D30" s="13">
        <v>739</v>
      </c>
      <c r="E30" s="13">
        <v>785</v>
      </c>
      <c r="F30" s="12">
        <f>SUM(C30:E30)</f>
        <v>2240</v>
      </c>
      <c r="G30" s="13">
        <v>5</v>
      </c>
      <c r="H30" s="18">
        <v>154</v>
      </c>
      <c r="I30" s="25">
        <v>0</v>
      </c>
      <c r="J30" s="26">
        <v>149</v>
      </c>
      <c r="K30" s="23">
        <v>0</v>
      </c>
      <c r="L30" s="13">
        <v>0</v>
      </c>
      <c r="M30" s="12">
        <v>785</v>
      </c>
      <c r="N30" s="23">
        <v>0</v>
      </c>
      <c r="O30" s="27">
        <f>G30+I30+K30+L30+N30</f>
        <v>5</v>
      </c>
      <c r="P30" s="13">
        <f>P17+O30</f>
        <v>15</v>
      </c>
      <c r="Q30" s="30">
        <f>F5+F17+F30</f>
        <v>6720</v>
      </c>
    </row>
    <row r="31" spans="2:17" s="9" customFormat="1" ht="12.75">
      <c r="B31" s="4" t="s">
        <v>52</v>
      </c>
      <c r="C31" s="12">
        <v>657</v>
      </c>
      <c r="D31" s="13">
        <v>809</v>
      </c>
      <c r="E31" s="13">
        <v>705</v>
      </c>
      <c r="F31" s="12">
        <f>SUM(C31:E31)</f>
        <v>2171</v>
      </c>
      <c r="G31" s="13">
        <v>2</v>
      </c>
      <c r="H31" s="18">
        <v>151</v>
      </c>
      <c r="I31" s="25">
        <v>0</v>
      </c>
      <c r="J31" s="26">
        <v>149</v>
      </c>
      <c r="K31" s="23">
        <v>0</v>
      </c>
      <c r="L31" s="13">
        <v>0</v>
      </c>
      <c r="M31" s="12">
        <v>809</v>
      </c>
      <c r="N31" s="23">
        <v>0</v>
      </c>
      <c r="O31" s="27">
        <f>G31+I31+K31+L31+N31</f>
        <v>2</v>
      </c>
      <c r="P31" s="13">
        <f>P18+O31</f>
        <v>12</v>
      </c>
      <c r="Q31" s="30">
        <f>F7+F18+F31</f>
        <v>6609</v>
      </c>
    </row>
    <row r="32" spans="2:17" ht="12.75">
      <c r="B32" s="4" t="s">
        <v>53</v>
      </c>
      <c r="C32" s="12">
        <v>710</v>
      </c>
      <c r="D32" s="13">
        <v>840</v>
      </c>
      <c r="E32" s="13">
        <v>681</v>
      </c>
      <c r="F32" s="12">
        <f t="shared" si="5"/>
        <v>2231</v>
      </c>
      <c r="G32" s="13">
        <v>4</v>
      </c>
      <c r="H32" s="18">
        <v>178</v>
      </c>
      <c r="I32" s="25">
        <v>1</v>
      </c>
      <c r="J32" s="26">
        <v>131</v>
      </c>
      <c r="K32" s="23">
        <v>0</v>
      </c>
      <c r="L32" s="13">
        <v>0</v>
      </c>
      <c r="M32" s="12">
        <v>840</v>
      </c>
      <c r="N32" s="23">
        <v>1</v>
      </c>
      <c r="O32" s="27">
        <f t="shared" si="6"/>
        <v>6</v>
      </c>
      <c r="P32" s="13">
        <f>P20+O32</f>
        <v>11</v>
      </c>
      <c r="Q32" s="30">
        <f>F8+F20+F32</f>
        <v>6341</v>
      </c>
    </row>
    <row r="33" spans="2:17" ht="12.75">
      <c r="B33" s="4" t="s">
        <v>15</v>
      </c>
      <c r="C33" s="12">
        <v>739</v>
      </c>
      <c r="D33" s="13">
        <v>738</v>
      </c>
      <c r="E33" s="13">
        <v>749</v>
      </c>
      <c r="F33" s="12">
        <f t="shared" si="5"/>
        <v>2226</v>
      </c>
      <c r="G33" s="13">
        <v>3</v>
      </c>
      <c r="H33" s="18">
        <v>173</v>
      </c>
      <c r="I33" s="25">
        <v>0</v>
      </c>
      <c r="J33" s="26">
        <v>133</v>
      </c>
      <c r="K33" s="23">
        <v>0</v>
      </c>
      <c r="L33" s="13">
        <v>0</v>
      </c>
      <c r="M33" s="12">
        <v>749</v>
      </c>
      <c r="N33" s="23">
        <v>0</v>
      </c>
      <c r="O33" s="27">
        <f t="shared" si="6"/>
        <v>3</v>
      </c>
      <c r="P33" s="13">
        <f>P19+O33</f>
        <v>10</v>
      </c>
      <c r="Q33" s="30">
        <f>F6+F19+F33</f>
        <v>6414</v>
      </c>
    </row>
    <row r="34" spans="1:17" ht="12.75">
      <c r="A34" s="2"/>
      <c r="B34" s="3" t="s">
        <v>11</v>
      </c>
      <c r="C34" s="17">
        <v>697</v>
      </c>
      <c r="D34" s="17">
        <v>645</v>
      </c>
      <c r="E34" s="17">
        <v>615</v>
      </c>
      <c r="F34" s="16">
        <f t="shared" si="5"/>
        <v>1957</v>
      </c>
      <c r="G34" s="17">
        <v>1</v>
      </c>
      <c r="H34" s="16">
        <v>147</v>
      </c>
      <c r="I34" s="28">
        <v>0</v>
      </c>
      <c r="J34" s="31">
        <v>136</v>
      </c>
      <c r="K34" s="29">
        <v>0</v>
      </c>
      <c r="L34" s="17">
        <v>0</v>
      </c>
      <c r="M34" s="16">
        <v>697</v>
      </c>
      <c r="N34" s="29">
        <v>0</v>
      </c>
      <c r="O34" s="32">
        <f t="shared" si="6"/>
        <v>1</v>
      </c>
      <c r="P34" s="17">
        <f>P21+O34</f>
        <v>3</v>
      </c>
      <c r="Q34" s="63">
        <f>F9+F21+F34</f>
        <v>6026</v>
      </c>
    </row>
    <row r="35" spans="2:16" ht="12.75">
      <c r="B35" s="4"/>
      <c r="D35" s="13"/>
      <c r="E35" s="13"/>
      <c r="F35" s="21"/>
      <c r="G35" s="13"/>
      <c r="H35" s="18"/>
      <c r="J35" s="27"/>
      <c r="K35" s="24"/>
      <c r="L35" s="13"/>
      <c r="N35" s="24"/>
      <c r="O35" s="38"/>
      <c r="P35" s="4"/>
    </row>
  </sheetData>
  <mergeCells count="9">
    <mergeCell ref="M3:N3"/>
    <mergeCell ref="M15:N15"/>
    <mergeCell ref="M28:N28"/>
    <mergeCell ref="H3:I3"/>
    <mergeCell ref="H15:I15"/>
    <mergeCell ref="H28:I28"/>
    <mergeCell ref="J3:K3"/>
    <mergeCell ref="J15:K15"/>
    <mergeCell ref="J28:K28"/>
  </mergeCells>
  <printOptions/>
  <pageMargins left="0.75" right="0.75" top="1" bottom="1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9">
      <selection activeCell="L29" sqref="L29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7.421875" style="12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  <col min="12" max="12" width="8.8515625" style="12" bestFit="1" customWidth="1"/>
  </cols>
  <sheetData>
    <row r="1" ht="12.75">
      <c r="B1" s="11" t="s">
        <v>237</v>
      </c>
    </row>
    <row r="3" spans="1:13" ht="25.5">
      <c r="A3" s="74" t="s">
        <v>0</v>
      </c>
      <c r="B3" s="85" t="s">
        <v>16</v>
      </c>
      <c r="C3" s="83" t="s">
        <v>238</v>
      </c>
      <c r="D3" s="85" t="s">
        <v>17</v>
      </c>
      <c r="E3" s="86" t="s">
        <v>18</v>
      </c>
      <c r="F3" s="97"/>
      <c r="G3" s="86" t="s">
        <v>19</v>
      </c>
      <c r="H3" s="97"/>
      <c r="I3" s="96" t="s">
        <v>20</v>
      </c>
      <c r="J3" s="86" t="s">
        <v>21</v>
      </c>
      <c r="K3" s="97"/>
      <c r="L3" s="82" t="s">
        <v>7</v>
      </c>
      <c r="M3" s="85" t="s">
        <v>50</v>
      </c>
    </row>
    <row r="4" spans="1:13" ht="12.75">
      <c r="A4">
        <v>2</v>
      </c>
      <c r="B4" s="4" t="s">
        <v>8</v>
      </c>
      <c r="C4" s="12">
        <v>970</v>
      </c>
      <c r="D4" s="13">
        <v>6</v>
      </c>
      <c r="E4" s="18">
        <v>219</v>
      </c>
      <c r="F4" s="35">
        <v>1</v>
      </c>
      <c r="G4" s="26">
        <v>160</v>
      </c>
      <c r="H4" s="35">
        <v>0</v>
      </c>
      <c r="I4" s="35">
        <v>0</v>
      </c>
      <c r="J4" s="12">
        <v>970</v>
      </c>
      <c r="K4" s="35">
        <v>1</v>
      </c>
      <c r="L4" s="13">
        <f>D4+F4+H4+I4+K4</f>
        <v>8</v>
      </c>
      <c r="M4" s="13">
        <f>C4</f>
        <v>970</v>
      </c>
    </row>
    <row r="5" spans="1:13" ht="12.75">
      <c r="A5">
        <v>3</v>
      </c>
      <c r="B5" s="4" t="s">
        <v>10</v>
      </c>
      <c r="C5" s="12">
        <v>744</v>
      </c>
      <c r="D5" s="13">
        <v>2</v>
      </c>
      <c r="E5" s="18">
        <v>195</v>
      </c>
      <c r="F5" s="35">
        <v>0</v>
      </c>
      <c r="G5" s="26">
        <v>168</v>
      </c>
      <c r="H5" s="35">
        <v>0</v>
      </c>
      <c r="I5" s="35">
        <v>1</v>
      </c>
      <c r="J5" s="12">
        <v>786</v>
      </c>
      <c r="K5" s="35">
        <v>0</v>
      </c>
      <c r="L5" s="13">
        <f>D5+F5+H5+I5+K5</f>
        <v>3</v>
      </c>
      <c r="M5" s="13">
        <f>C5</f>
        <v>744</v>
      </c>
    </row>
    <row r="6" spans="1:13" ht="12.75">
      <c r="A6">
        <v>8</v>
      </c>
      <c r="B6" s="4" t="s">
        <v>9</v>
      </c>
      <c r="C6" s="12">
        <v>882</v>
      </c>
      <c r="D6" s="13">
        <v>5</v>
      </c>
      <c r="E6" s="18">
        <v>172</v>
      </c>
      <c r="F6" s="35">
        <v>0</v>
      </c>
      <c r="G6" s="26">
        <v>182</v>
      </c>
      <c r="H6" s="35">
        <v>0</v>
      </c>
      <c r="I6" s="35">
        <v>0</v>
      </c>
      <c r="J6" s="12">
        <v>885</v>
      </c>
      <c r="K6" s="35">
        <v>0</v>
      </c>
      <c r="L6" s="13">
        <f>D6+F6+H6+I6+K6</f>
        <v>5</v>
      </c>
      <c r="M6" s="13">
        <f>C6</f>
        <v>882</v>
      </c>
    </row>
    <row r="7" spans="1:13" ht="12.75">
      <c r="A7">
        <v>9</v>
      </c>
      <c r="B7" s="4" t="s">
        <v>12</v>
      </c>
      <c r="C7" s="12">
        <v>781</v>
      </c>
      <c r="D7" s="13">
        <v>4</v>
      </c>
      <c r="E7" s="18">
        <v>191</v>
      </c>
      <c r="F7" s="35">
        <v>0</v>
      </c>
      <c r="G7" s="26">
        <v>162</v>
      </c>
      <c r="H7" s="35">
        <v>0</v>
      </c>
      <c r="I7" s="35">
        <v>0</v>
      </c>
      <c r="J7" s="12">
        <v>883</v>
      </c>
      <c r="K7" s="35">
        <v>0</v>
      </c>
      <c r="L7" s="13">
        <f>D7+F7+H7+I7+K7</f>
        <v>4</v>
      </c>
      <c r="M7" s="13">
        <f>C7</f>
        <v>781</v>
      </c>
    </row>
    <row r="8" spans="1:13" s="9" customFormat="1" ht="12.75">
      <c r="A8" s="9">
        <v>10</v>
      </c>
      <c r="B8" s="4" t="s">
        <v>51</v>
      </c>
      <c r="C8" s="12">
        <v>728</v>
      </c>
      <c r="D8" s="13">
        <v>1</v>
      </c>
      <c r="E8" s="18">
        <v>148</v>
      </c>
      <c r="F8" s="35">
        <v>0</v>
      </c>
      <c r="G8" s="26">
        <v>165</v>
      </c>
      <c r="H8" s="35">
        <v>0</v>
      </c>
      <c r="I8" s="35">
        <v>0</v>
      </c>
      <c r="J8" s="12">
        <v>776</v>
      </c>
      <c r="K8" s="35">
        <v>0</v>
      </c>
      <c r="L8" s="13">
        <f>D8+F8+H8+I8+K8</f>
        <v>1</v>
      </c>
      <c r="M8" s="13">
        <f>C8</f>
        <v>728</v>
      </c>
    </row>
    <row r="9" spans="1:13" ht="12.75">
      <c r="A9" s="2">
        <v>11</v>
      </c>
      <c r="B9" s="3" t="s">
        <v>52</v>
      </c>
      <c r="C9" s="16">
        <v>761</v>
      </c>
      <c r="D9" s="17">
        <v>3</v>
      </c>
      <c r="E9" s="16">
        <v>169</v>
      </c>
      <c r="F9" s="35">
        <v>0</v>
      </c>
      <c r="G9" s="33">
        <v>187</v>
      </c>
      <c r="H9" s="35">
        <v>1</v>
      </c>
      <c r="I9" s="35">
        <v>0</v>
      </c>
      <c r="J9" s="16">
        <v>820</v>
      </c>
      <c r="K9" s="35">
        <v>0</v>
      </c>
      <c r="L9" s="17">
        <f>D9+F9+H9+I9+K9</f>
        <v>4</v>
      </c>
      <c r="M9" s="17">
        <f>C9</f>
        <v>761</v>
      </c>
    </row>
    <row r="10" spans="2:13" ht="12.75">
      <c r="B10" s="30"/>
      <c r="C10" s="21"/>
      <c r="D10" s="18"/>
      <c r="E10" s="18"/>
      <c r="G10" s="18"/>
      <c r="H10" s="18"/>
      <c r="I10" s="18"/>
      <c r="K10" s="18"/>
      <c r="L10" s="77"/>
      <c r="M10" s="78"/>
    </row>
    <row r="11" spans="2:12" ht="12.75">
      <c r="B11" s="9"/>
      <c r="C11" s="21"/>
      <c r="D11" s="18"/>
      <c r="E11" s="18"/>
      <c r="H11" s="18"/>
      <c r="K11" s="18"/>
      <c r="L11" s="18"/>
    </row>
    <row r="12" spans="2:12" ht="12.75">
      <c r="B12" s="9"/>
      <c r="C12" s="21"/>
      <c r="D12" s="18"/>
      <c r="E12" s="18"/>
      <c r="H12" s="18"/>
      <c r="K12" s="18"/>
      <c r="L12" s="18"/>
    </row>
    <row r="13" ht="12.75">
      <c r="B13" s="11" t="s">
        <v>236</v>
      </c>
    </row>
    <row r="15" spans="1:13" ht="25.5">
      <c r="A15" s="75" t="s">
        <v>0</v>
      </c>
      <c r="B15" s="85" t="s">
        <v>16</v>
      </c>
      <c r="C15" s="83" t="s">
        <v>238</v>
      </c>
      <c r="D15" s="85" t="s">
        <v>17</v>
      </c>
      <c r="E15" s="86" t="s">
        <v>18</v>
      </c>
      <c r="F15" s="97"/>
      <c r="G15" s="86" t="s">
        <v>19</v>
      </c>
      <c r="H15" s="87"/>
      <c r="I15" s="96" t="s">
        <v>20</v>
      </c>
      <c r="J15" s="88" t="s">
        <v>21</v>
      </c>
      <c r="K15" s="97"/>
      <c r="L15" s="89" t="s">
        <v>7</v>
      </c>
      <c r="M15" s="85" t="s">
        <v>50</v>
      </c>
    </row>
    <row r="16" spans="1:13" ht="12.75">
      <c r="A16">
        <v>2</v>
      </c>
      <c r="B16" s="4" t="s">
        <v>8</v>
      </c>
      <c r="C16" s="12">
        <v>857</v>
      </c>
      <c r="D16" s="13">
        <v>5</v>
      </c>
      <c r="E16" s="18"/>
      <c r="F16" s="35">
        <v>0</v>
      </c>
      <c r="G16" s="26"/>
      <c r="H16" s="25">
        <v>0</v>
      </c>
      <c r="I16" s="35">
        <v>0</v>
      </c>
      <c r="K16" s="35">
        <v>0</v>
      </c>
      <c r="L16" s="13">
        <f>D16+L4</f>
        <v>13</v>
      </c>
      <c r="M16" s="38">
        <f>C16</f>
        <v>857</v>
      </c>
    </row>
    <row r="17" spans="1:13" ht="12.75">
      <c r="A17">
        <v>3</v>
      </c>
      <c r="B17" s="4" t="s">
        <v>10</v>
      </c>
      <c r="C17" s="12">
        <v>757</v>
      </c>
      <c r="D17" s="13">
        <v>2</v>
      </c>
      <c r="E17" s="18"/>
      <c r="F17" s="35">
        <v>0</v>
      </c>
      <c r="G17" s="26"/>
      <c r="H17" s="25">
        <v>0</v>
      </c>
      <c r="I17" s="35">
        <v>0</v>
      </c>
      <c r="K17" s="35">
        <v>0</v>
      </c>
      <c r="L17" s="13">
        <f>D17+L5</f>
        <v>5</v>
      </c>
      <c r="M17" s="13">
        <f>C17</f>
        <v>757</v>
      </c>
    </row>
    <row r="18" spans="1:13" ht="12.75">
      <c r="A18">
        <v>8</v>
      </c>
      <c r="B18" s="4" t="s">
        <v>9</v>
      </c>
      <c r="C18" s="12">
        <v>788</v>
      </c>
      <c r="D18" s="13">
        <v>3</v>
      </c>
      <c r="E18" s="18"/>
      <c r="F18" s="35">
        <v>0</v>
      </c>
      <c r="G18" s="26"/>
      <c r="H18" s="25">
        <v>0</v>
      </c>
      <c r="I18" s="35">
        <v>0</v>
      </c>
      <c r="K18" s="35">
        <v>0</v>
      </c>
      <c r="L18" s="13">
        <f>D18+L6</f>
        <v>8</v>
      </c>
      <c r="M18" s="13">
        <f>C18</f>
        <v>788</v>
      </c>
    </row>
    <row r="19" spans="1:13" ht="12.75">
      <c r="A19">
        <v>9</v>
      </c>
      <c r="B19" s="4" t="s">
        <v>12</v>
      </c>
      <c r="C19" s="12">
        <v>883</v>
      </c>
      <c r="D19" s="13">
        <v>6</v>
      </c>
      <c r="E19" s="18"/>
      <c r="F19" s="35">
        <v>0</v>
      </c>
      <c r="G19" s="26"/>
      <c r="H19" s="25">
        <v>0</v>
      </c>
      <c r="I19" s="35">
        <v>0</v>
      </c>
      <c r="K19" s="35">
        <v>0</v>
      </c>
      <c r="L19" s="13">
        <f>D19+L7</f>
        <v>10</v>
      </c>
      <c r="M19" s="13">
        <f>C19</f>
        <v>883</v>
      </c>
    </row>
    <row r="20" spans="1:13" s="9" customFormat="1" ht="12.75">
      <c r="A20" s="9">
        <v>10</v>
      </c>
      <c r="B20" s="4" t="s">
        <v>51</v>
      </c>
      <c r="C20" s="12">
        <v>688</v>
      </c>
      <c r="D20" s="13">
        <v>1</v>
      </c>
      <c r="E20" s="18"/>
      <c r="F20" s="35">
        <v>0</v>
      </c>
      <c r="G20" s="26"/>
      <c r="H20" s="25">
        <v>0</v>
      </c>
      <c r="I20" s="35">
        <v>0</v>
      </c>
      <c r="J20" s="12"/>
      <c r="K20" s="35">
        <v>0</v>
      </c>
      <c r="L20" s="13">
        <f>D20+L8</f>
        <v>2</v>
      </c>
      <c r="M20" s="13">
        <f>C20</f>
        <v>688</v>
      </c>
    </row>
    <row r="21" spans="1:13" ht="12.75">
      <c r="A21" s="2">
        <v>11</v>
      </c>
      <c r="B21" s="3" t="s">
        <v>52</v>
      </c>
      <c r="C21" s="16">
        <v>820</v>
      </c>
      <c r="D21" s="13">
        <v>4</v>
      </c>
      <c r="E21" s="16"/>
      <c r="F21" s="35">
        <v>0</v>
      </c>
      <c r="G21" s="31"/>
      <c r="H21" s="28">
        <v>0</v>
      </c>
      <c r="I21" s="35">
        <v>0</v>
      </c>
      <c r="J21" s="16"/>
      <c r="K21" s="35">
        <v>0</v>
      </c>
      <c r="L21" s="13">
        <f>D21+L9</f>
        <v>8</v>
      </c>
      <c r="M21" s="13">
        <f>C21</f>
        <v>820</v>
      </c>
    </row>
    <row r="22" spans="1:13" ht="12.75">
      <c r="A22" s="78"/>
      <c r="B22" s="78"/>
      <c r="C22" s="79"/>
      <c r="D22" s="77"/>
      <c r="E22" s="18"/>
      <c r="F22" s="18"/>
      <c r="G22" s="77"/>
      <c r="H22" s="77"/>
      <c r="I22" s="18"/>
      <c r="K22" s="80"/>
      <c r="L22" s="77"/>
      <c r="M22" s="78"/>
    </row>
    <row r="26" ht="12.75">
      <c r="B26" s="11" t="s">
        <v>235</v>
      </c>
    </row>
    <row r="28" spans="1:14" ht="25.5">
      <c r="A28" s="75" t="s">
        <v>0</v>
      </c>
      <c r="B28" s="85" t="s">
        <v>16</v>
      </c>
      <c r="C28" s="83" t="s">
        <v>238</v>
      </c>
      <c r="D28" s="85" t="s">
        <v>17</v>
      </c>
      <c r="E28" s="86" t="s">
        <v>18</v>
      </c>
      <c r="F28" s="97"/>
      <c r="G28" s="86" t="s">
        <v>19</v>
      </c>
      <c r="H28" s="97"/>
      <c r="I28" s="82" t="s">
        <v>20</v>
      </c>
      <c r="J28" s="88" t="s">
        <v>21</v>
      </c>
      <c r="K28" s="97"/>
      <c r="L28" s="89" t="s">
        <v>7</v>
      </c>
      <c r="M28" s="85" t="s">
        <v>50</v>
      </c>
      <c r="N28" s="82" t="s">
        <v>207</v>
      </c>
    </row>
    <row r="29" spans="1:14" ht="12.75">
      <c r="A29">
        <v>2</v>
      </c>
      <c r="B29" s="4" t="s">
        <v>8</v>
      </c>
      <c r="C29" s="12">
        <v>895</v>
      </c>
      <c r="D29" s="13">
        <v>6</v>
      </c>
      <c r="E29" s="18"/>
      <c r="F29" s="35">
        <v>0</v>
      </c>
      <c r="G29" s="26"/>
      <c r="H29" s="35">
        <v>0</v>
      </c>
      <c r="I29" s="13">
        <v>0</v>
      </c>
      <c r="K29" s="35">
        <v>0</v>
      </c>
      <c r="L29" s="13">
        <f>D29+L16</f>
        <v>19</v>
      </c>
      <c r="M29" s="13">
        <f>C29</f>
        <v>895</v>
      </c>
      <c r="N29" s="38">
        <f>C4+C16+C29</f>
        <v>2722</v>
      </c>
    </row>
    <row r="30" spans="1:14" ht="12.75">
      <c r="A30">
        <v>3</v>
      </c>
      <c r="B30" s="4" t="s">
        <v>10</v>
      </c>
      <c r="C30" s="12">
        <v>786</v>
      </c>
      <c r="D30" s="13">
        <v>4</v>
      </c>
      <c r="E30" s="18"/>
      <c r="F30" s="35">
        <v>0</v>
      </c>
      <c r="G30" s="26"/>
      <c r="H30" s="35">
        <v>0</v>
      </c>
      <c r="I30" s="13">
        <v>0</v>
      </c>
      <c r="K30" s="35">
        <v>0</v>
      </c>
      <c r="L30" s="13">
        <f>D30+L17</f>
        <v>9</v>
      </c>
      <c r="M30" s="13">
        <f>C30</f>
        <v>786</v>
      </c>
      <c r="N30" s="13">
        <f>C5+C17+C30</f>
        <v>2287</v>
      </c>
    </row>
    <row r="31" spans="1:14" ht="12.75">
      <c r="A31">
        <v>8</v>
      </c>
      <c r="B31" s="4" t="s">
        <v>9</v>
      </c>
      <c r="C31" s="12">
        <v>885</v>
      </c>
      <c r="D31" s="13">
        <v>5</v>
      </c>
      <c r="E31" s="18"/>
      <c r="F31" s="35">
        <v>0</v>
      </c>
      <c r="G31" s="26"/>
      <c r="H31" s="35">
        <v>0</v>
      </c>
      <c r="I31" s="13">
        <v>0</v>
      </c>
      <c r="K31" s="35">
        <v>0</v>
      </c>
      <c r="L31" s="13">
        <f>D31+L18</f>
        <v>13</v>
      </c>
      <c r="M31" s="13">
        <f>C31</f>
        <v>885</v>
      </c>
      <c r="N31" s="13">
        <f>C6+C18+C31</f>
        <v>2555</v>
      </c>
    </row>
    <row r="32" spans="1:14" ht="12.75">
      <c r="A32">
        <v>9</v>
      </c>
      <c r="B32" s="4" t="s">
        <v>12</v>
      </c>
      <c r="C32" s="12">
        <v>743</v>
      </c>
      <c r="D32" s="13">
        <v>2</v>
      </c>
      <c r="E32" s="18"/>
      <c r="F32" s="35">
        <v>0</v>
      </c>
      <c r="G32" s="26"/>
      <c r="H32" s="35">
        <v>0</v>
      </c>
      <c r="I32" s="13">
        <v>0</v>
      </c>
      <c r="K32" s="35">
        <v>0</v>
      </c>
      <c r="L32" s="13">
        <f>D32+L19</f>
        <v>12</v>
      </c>
      <c r="M32" s="13">
        <f>C32</f>
        <v>743</v>
      </c>
      <c r="N32" s="13">
        <f>C7+C19+C32</f>
        <v>2407</v>
      </c>
    </row>
    <row r="33" spans="1:14" s="9" customFormat="1" ht="12.75">
      <c r="A33" s="9">
        <v>10</v>
      </c>
      <c r="B33" s="4" t="s">
        <v>51</v>
      </c>
      <c r="C33" s="12">
        <v>776</v>
      </c>
      <c r="D33" s="13">
        <v>3</v>
      </c>
      <c r="E33" s="18"/>
      <c r="F33" s="35">
        <v>0</v>
      </c>
      <c r="G33" s="26"/>
      <c r="H33" s="35">
        <v>0</v>
      </c>
      <c r="I33" s="13">
        <v>0</v>
      </c>
      <c r="J33" s="12"/>
      <c r="K33" s="35">
        <v>0</v>
      </c>
      <c r="L33" s="13">
        <f>D33+L20</f>
        <v>5</v>
      </c>
      <c r="M33" s="13">
        <f>C33</f>
        <v>776</v>
      </c>
      <c r="N33" s="13">
        <f>C8+C20+C33</f>
        <v>2192</v>
      </c>
    </row>
    <row r="34" spans="1:14" ht="12.75">
      <c r="A34" s="2">
        <v>11</v>
      </c>
      <c r="B34" s="3" t="s">
        <v>52</v>
      </c>
      <c r="C34" s="16">
        <v>691</v>
      </c>
      <c r="D34" s="17">
        <v>1</v>
      </c>
      <c r="E34" s="16"/>
      <c r="F34" s="35">
        <v>0</v>
      </c>
      <c r="G34" s="33"/>
      <c r="H34" s="35">
        <v>0</v>
      </c>
      <c r="I34" s="17">
        <v>0</v>
      </c>
      <c r="J34" s="16"/>
      <c r="K34" s="35">
        <v>0</v>
      </c>
      <c r="L34" s="13">
        <f>D34+L21</f>
        <v>9</v>
      </c>
      <c r="M34" s="13">
        <f>C34</f>
        <v>691</v>
      </c>
      <c r="N34" s="17">
        <f>C9+C21+C34</f>
        <v>2272</v>
      </c>
    </row>
    <row r="35" spans="1:13" ht="12.75">
      <c r="A35" s="78"/>
      <c r="B35" s="78"/>
      <c r="C35" s="79"/>
      <c r="D35" s="77"/>
      <c r="E35" s="18"/>
      <c r="F35" s="77"/>
      <c r="G35" s="18"/>
      <c r="H35" s="80"/>
      <c r="I35" s="77"/>
      <c r="K35" s="80"/>
      <c r="L35" s="77"/>
      <c r="M35" s="78"/>
    </row>
    <row r="39" ht="12.75">
      <c r="N39" s="9"/>
    </row>
  </sheetData>
  <mergeCells count="9">
    <mergeCell ref="E28:F28"/>
    <mergeCell ref="G28:H28"/>
    <mergeCell ref="J28:K28"/>
    <mergeCell ref="E3:F3"/>
    <mergeCell ref="G3:H3"/>
    <mergeCell ref="J3:K3"/>
    <mergeCell ref="E15:F15"/>
    <mergeCell ref="G15:H15"/>
    <mergeCell ref="J15:K15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5">
      <selection activeCell="N34" sqref="N34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7.140625" style="12" bestFit="1" customWidth="1"/>
    <col min="4" max="4" width="7.421875" style="12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  <col min="12" max="12" width="8.8515625" style="12" bestFit="1" customWidth="1"/>
  </cols>
  <sheetData>
    <row r="1" ht="12.75">
      <c r="B1" s="11" t="s">
        <v>237</v>
      </c>
    </row>
    <row r="3" spans="1:13" ht="25.5">
      <c r="A3" s="74" t="s">
        <v>0</v>
      </c>
      <c r="B3" s="85" t="s">
        <v>16</v>
      </c>
      <c r="C3" s="83" t="s">
        <v>238</v>
      </c>
      <c r="D3" s="85" t="s">
        <v>17</v>
      </c>
      <c r="E3" s="86" t="s">
        <v>18</v>
      </c>
      <c r="F3" s="87"/>
      <c r="G3" s="86" t="s">
        <v>19</v>
      </c>
      <c r="H3" s="87"/>
      <c r="I3" s="82" t="s">
        <v>20</v>
      </c>
      <c r="J3" s="88" t="s">
        <v>21</v>
      </c>
      <c r="K3" s="87"/>
      <c r="L3" s="82" t="s">
        <v>7</v>
      </c>
      <c r="M3" s="85" t="s">
        <v>50</v>
      </c>
    </row>
    <row r="4" spans="1:13" ht="12.75">
      <c r="A4">
        <v>2</v>
      </c>
      <c r="B4" s="4" t="s">
        <v>14</v>
      </c>
      <c r="C4" s="12">
        <v>795</v>
      </c>
      <c r="D4" s="13">
        <v>5</v>
      </c>
      <c r="E4" s="18">
        <v>163</v>
      </c>
      <c r="F4" s="35">
        <v>0</v>
      </c>
      <c r="G4" s="26">
        <v>151</v>
      </c>
      <c r="H4" s="35">
        <v>0</v>
      </c>
      <c r="I4" s="35">
        <v>0</v>
      </c>
      <c r="J4" s="12">
        <v>837</v>
      </c>
      <c r="K4" s="35">
        <v>0</v>
      </c>
      <c r="L4" s="13">
        <f aca="true" t="shared" si="0" ref="L4:L9">D4+F4+H4+I4+K4</f>
        <v>5</v>
      </c>
      <c r="M4" s="13">
        <f>C4</f>
        <v>795</v>
      </c>
    </row>
    <row r="5" spans="1:13" ht="12.75">
      <c r="A5">
        <v>3</v>
      </c>
      <c r="B5" s="4" t="s">
        <v>49</v>
      </c>
      <c r="C5" s="12">
        <v>647</v>
      </c>
      <c r="D5" s="13">
        <v>2</v>
      </c>
      <c r="E5" s="18">
        <v>176</v>
      </c>
      <c r="F5" s="35">
        <v>0</v>
      </c>
      <c r="G5" s="26" t="s">
        <v>247</v>
      </c>
      <c r="H5" s="35">
        <v>0</v>
      </c>
      <c r="I5" s="35">
        <v>0</v>
      </c>
      <c r="J5" s="12">
        <v>787</v>
      </c>
      <c r="K5" s="35">
        <v>0</v>
      </c>
      <c r="L5" s="13">
        <f t="shared" si="0"/>
        <v>2</v>
      </c>
      <c r="M5" s="13">
        <f>C5</f>
        <v>647</v>
      </c>
    </row>
    <row r="6" spans="1:13" ht="12.75">
      <c r="A6">
        <v>8</v>
      </c>
      <c r="B6" s="4" t="s">
        <v>48</v>
      </c>
      <c r="C6" s="12">
        <v>814</v>
      </c>
      <c r="D6" s="13">
        <v>6</v>
      </c>
      <c r="E6" s="18">
        <v>184</v>
      </c>
      <c r="F6" s="35">
        <v>1</v>
      </c>
      <c r="G6" s="26">
        <v>136</v>
      </c>
      <c r="H6" s="35">
        <v>0</v>
      </c>
      <c r="I6" s="35">
        <v>1</v>
      </c>
      <c r="J6" s="12">
        <v>900</v>
      </c>
      <c r="K6" s="35">
        <v>1</v>
      </c>
      <c r="L6" s="13">
        <f t="shared" si="0"/>
        <v>9</v>
      </c>
      <c r="M6" s="13">
        <f>C6</f>
        <v>814</v>
      </c>
    </row>
    <row r="7" spans="1:13" ht="12.75">
      <c r="A7">
        <v>9</v>
      </c>
      <c r="B7" s="4" t="s">
        <v>53</v>
      </c>
      <c r="C7" s="12">
        <v>641</v>
      </c>
      <c r="D7" s="13">
        <v>1</v>
      </c>
      <c r="E7" s="18">
        <v>146</v>
      </c>
      <c r="F7" s="35">
        <v>0</v>
      </c>
      <c r="G7" s="26">
        <v>138</v>
      </c>
      <c r="H7" s="35">
        <v>0</v>
      </c>
      <c r="I7" s="35">
        <v>0</v>
      </c>
      <c r="J7" s="12">
        <v>702</v>
      </c>
      <c r="K7" s="35">
        <v>0</v>
      </c>
      <c r="L7" s="13">
        <f t="shared" si="0"/>
        <v>1</v>
      </c>
      <c r="M7" s="13">
        <f>C7</f>
        <v>641</v>
      </c>
    </row>
    <row r="8" spans="1:13" s="9" customFormat="1" ht="12.75">
      <c r="A8" s="9">
        <v>10</v>
      </c>
      <c r="B8" s="4" t="s">
        <v>15</v>
      </c>
      <c r="C8" s="12">
        <v>755</v>
      </c>
      <c r="D8" s="13">
        <v>4</v>
      </c>
      <c r="E8" s="18">
        <v>162</v>
      </c>
      <c r="F8" s="35">
        <v>0</v>
      </c>
      <c r="G8" s="26">
        <v>161</v>
      </c>
      <c r="H8" s="35">
        <v>1</v>
      </c>
      <c r="I8" s="35">
        <v>0</v>
      </c>
      <c r="J8" s="12">
        <v>800</v>
      </c>
      <c r="K8" s="35">
        <v>0</v>
      </c>
      <c r="L8" s="13">
        <f t="shared" si="0"/>
        <v>5</v>
      </c>
      <c r="M8" s="13">
        <f>C8</f>
        <v>755</v>
      </c>
    </row>
    <row r="9" spans="1:13" ht="12.75">
      <c r="A9" s="2">
        <v>11</v>
      </c>
      <c r="B9" s="3" t="s">
        <v>11</v>
      </c>
      <c r="C9" s="16">
        <v>690</v>
      </c>
      <c r="D9" s="17">
        <v>3</v>
      </c>
      <c r="E9" s="16">
        <v>153</v>
      </c>
      <c r="F9" s="35">
        <v>0</v>
      </c>
      <c r="G9" s="33">
        <v>141</v>
      </c>
      <c r="H9" s="35">
        <v>0</v>
      </c>
      <c r="I9" s="35">
        <v>0</v>
      </c>
      <c r="J9" s="16">
        <v>725</v>
      </c>
      <c r="K9" s="35">
        <v>0</v>
      </c>
      <c r="L9" s="17">
        <f t="shared" si="0"/>
        <v>3</v>
      </c>
      <c r="M9" s="13">
        <f>C9</f>
        <v>690</v>
      </c>
    </row>
    <row r="10" spans="2:13" ht="12.75">
      <c r="B10" s="30"/>
      <c r="C10" s="21"/>
      <c r="D10" s="18"/>
      <c r="E10" s="18"/>
      <c r="G10" s="18"/>
      <c r="H10" s="18"/>
      <c r="I10" s="18"/>
      <c r="K10" s="18"/>
      <c r="L10" s="77"/>
      <c r="M10" s="78"/>
    </row>
    <row r="11" spans="2:12" ht="12.75">
      <c r="B11" s="9"/>
      <c r="C11" s="21"/>
      <c r="D11" s="18"/>
      <c r="E11" s="18"/>
      <c r="H11" s="18"/>
      <c r="K11" s="18"/>
      <c r="L11" s="18"/>
    </row>
    <row r="12" spans="2:12" ht="12.75">
      <c r="B12" s="9"/>
      <c r="C12" s="21"/>
      <c r="D12" s="18"/>
      <c r="E12" s="18"/>
      <c r="H12" s="18"/>
      <c r="K12" s="18"/>
      <c r="L12" s="18"/>
    </row>
    <row r="13" ht="12.75">
      <c r="B13" s="11" t="s">
        <v>236</v>
      </c>
    </row>
    <row r="15" spans="1:13" ht="25.5">
      <c r="A15" s="75" t="s">
        <v>0</v>
      </c>
      <c r="B15" s="85" t="s">
        <v>16</v>
      </c>
      <c r="C15" s="83" t="s">
        <v>238</v>
      </c>
      <c r="D15" s="85" t="s">
        <v>17</v>
      </c>
      <c r="E15" s="86" t="s">
        <v>18</v>
      </c>
      <c r="F15" s="87"/>
      <c r="G15" s="86" t="s">
        <v>19</v>
      </c>
      <c r="H15" s="87"/>
      <c r="I15" s="82" t="s">
        <v>20</v>
      </c>
      <c r="J15" s="88" t="s">
        <v>21</v>
      </c>
      <c r="K15" s="87"/>
      <c r="L15" s="89" t="s">
        <v>7</v>
      </c>
      <c r="M15" s="85" t="s">
        <v>50</v>
      </c>
    </row>
    <row r="16" spans="1:13" ht="12.75">
      <c r="A16">
        <v>2</v>
      </c>
      <c r="B16" s="4" t="s">
        <v>14</v>
      </c>
      <c r="C16" s="12">
        <v>810</v>
      </c>
      <c r="D16" s="13">
        <v>6</v>
      </c>
      <c r="E16" s="18"/>
      <c r="F16" s="35">
        <v>0</v>
      </c>
      <c r="G16" s="26"/>
      <c r="H16" s="35">
        <v>0</v>
      </c>
      <c r="I16" s="35">
        <v>0</v>
      </c>
      <c r="K16" s="35">
        <v>0</v>
      </c>
      <c r="L16" s="13">
        <f>D16+L4</f>
        <v>11</v>
      </c>
      <c r="M16" s="13">
        <f>C16</f>
        <v>810</v>
      </c>
    </row>
    <row r="17" spans="1:13" ht="12.75">
      <c r="A17">
        <v>3</v>
      </c>
      <c r="B17" s="4" t="s">
        <v>49</v>
      </c>
      <c r="C17" s="12">
        <v>762</v>
      </c>
      <c r="D17" s="13">
        <v>4</v>
      </c>
      <c r="E17" s="18"/>
      <c r="F17" s="35">
        <v>0</v>
      </c>
      <c r="G17" s="26"/>
      <c r="H17" s="35">
        <v>0</v>
      </c>
      <c r="I17" s="35">
        <v>0</v>
      </c>
      <c r="K17" s="35">
        <v>0</v>
      </c>
      <c r="L17" s="13">
        <f>D17+L5</f>
        <v>6</v>
      </c>
      <c r="M17" s="13">
        <f>C17</f>
        <v>762</v>
      </c>
    </row>
    <row r="18" spans="1:13" ht="12.75">
      <c r="A18">
        <v>8</v>
      </c>
      <c r="B18" s="4" t="s">
        <v>48</v>
      </c>
      <c r="C18" s="12">
        <v>751</v>
      </c>
      <c r="D18" s="13">
        <v>3</v>
      </c>
      <c r="E18" s="18"/>
      <c r="F18" s="35">
        <v>0</v>
      </c>
      <c r="G18" s="26"/>
      <c r="H18" s="35">
        <v>0</v>
      </c>
      <c r="I18" s="35">
        <v>0</v>
      </c>
      <c r="K18" s="35">
        <v>0</v>
      </c>
      <c r="L18" s="13">
        <f>D18+L6</f>
        <v>12</v>
      </c>
      <c r="M18" s="13">
        <f>C18</f>
        <v>751</v>
      </c>
    </row>
    <row r="19" spans="1:13" ht="12.75">
      <c r="A19">
        <v>9</v>
      </c>
      <c r="B19" s="4" t="s">
        <v>53</v>
      </c>
      <c r="C19" s="12">
        <v>582</v>
      </c>
      <c r="D19" s="13">
        <v>1</v>
      </c>
      <c r="E19" s="18"/>
      <c r="F19" s="35">
        <v>0</v>
      </c>
      <c r="G19" s="26"/>
      <c r="H19" s="35">
        <v>0</v>
      </c>
      <c r="I19" s="35">
        <v>0</v>
      </c>
      <c r="K19" s="35">
        <v>0</v>
      </c>
      <c r="L19" s="13">
        <f>D19+L7</f>
        <v>2</v>
      </c>
      <c r="M19" s="13">
        <f>C19</f>
        <v>582</v>
      </c>
    </row>
    <row r="20" spans="1:13" s="9" customFormat="1" ht="12.75">
      <c r="A20" s="9">
        <v>10</v>
      </c>
      <c r="B20" s="4" t="s">
        <v>15</v>
      </c>
      <c r="C20" s="12">
        <v>800</v>
      </c>
      <c r="D20" s="13">
        <v>5</v>
      </c>
      <c r="E20" s="18"/>
      <c r="F20" s="35">
        <v>0</v>
      </c>
      <c r="G20" s="26"/>
      <c r="H20" s="35">
        <v>0</v>
      </c>
      <c r="I20" s="35">
        <v>0</v>
      </c>
      <c r="J20" s="12"/>
      <c r="K20" s="35">
        <v>0</v>
      </c>
      <c r="L20" s="13">
        <f>D20+L8</f>
        <v>10</v>
      </c>
      <c r="M20" s="13">
        <f>C20</f>
        <v>800</v>
      </c>
    </row>
    <row r="21" spans="1:13" ht="12.75">
      <c r="A21" s="2">
        <v>11</v>
      </c>
      <c r="B21" s="3" t="s">
        <v>11</v>
      </c>
      <c r="C21" s="16">
        <v>651</v>
      </c>
      <c r="D21" s="17">
        <v>2</v>
      </c>
      <c r="E21" s="16"/>
      <c r="F21" s="35">
        <v>0</v>
      </c>
      <c r="G21" s="33"/>
      <c r="H21" s="35">
        <v>0</v>
      </c>
      <c r="I21" s="35">
        <v>0</v>
      </c>
      <c r="J21" s="16"/>
      <c r="K21" s="35">
        <v>0</v>
      </c>
      <c r="L21" s="13">
        <f>D21+L9</f>
        <v>5</v>
      </c>
      <c r="M21" s="13">
        <f>C21</f>
        <v>651</v>
      </c>
    </row>
    <row r="22" spans="1:13" ht="12.75">
      <c r="A22" s="78"/>
      <c r="B22" s="78"/>
      <c r="C22" s="79"/>
      <c r="D22" s="77"/>
      <c r="E22" s="18"/>
      <c r="F22" s="77"/>
      <c r="G22" s="18"/>
      <c r="H22" s="25"/>
      <c r="I22" s="77"/>
      <c r="K22" s="80"/>
      <c r="L22" s="77"/>
      <c r="M22" s="78"/>
    </row>
    <row r="26" ht="12.75">
      <c r="B26" s="11" t="s">
        <v>235</v>
      </c>
    </row>
    <row r="28" spans="1:14" ht="25.5">
      <c r="A28" s="75" t="s">
        <v>0</v>
      </c>
      <c r="B28" s="85" t="s">
        <v>16</v>
      </c>
      <c r="C28" s="83" t="s">
        <v>238</v>
      </c>
      <c r="D28" s="85" t="s">
        <v>17</v>
      </c>
      <c r="E28" s="86" t="s">
        <v>18</v>
      </c>
      <c r="F28" s="87"/>
      <c r="G28" s="86" t="s">
        <v>19</v>
      </c>
      <c r="H28" s="87"/>
      <c r="I28" s="82" t="s">
        <v>20</v>
      </c>
      <c r="J28" s="88" t="s">
        <v>21</v>
      </c>
      <c r="K28" s="87"/>
      <c r="L28" s="89" t="s">
        <v>7</v>
      </c>
      <c r="M28" s="85" t="s">
        <v>50</v>
      </c>
      <c r="N28" s="82" t="s">
        <v>207</v>
      </c>
    </row>
    <row r="29" spans="1:14" ht="12.75">
      <c r="A29">
        <v>2</v>
      </c>
      <c r="B29" s="4" t="s">
        <v>14</v>
      </c>
      <c r="C29" s="12">
        <v>837</v>
      </c>
      <c r="D29" s="13">
        <v>5</v>
      </c>
      <c r="E29" s="18"/>
      <c r="F29" s="35">
        <v>0</v>
      </c>
      <c r="G29" s="26"/>
      <c r="H29" s="23">
        <v>0</v>
      </c>
      <c r="I29" s="35">
        <v>0</v>
      </c>
      <c r="K29" s="35">
        <v>0</v>
      </c>
      <c r="L29" s="13">
        <f>D29+L16</f>
        <v>16</v>
      </c>
      <c r="M29" s="13">
        <f>C29</f>
        <v>837</v>
      </c>
      <c r="N29" s="38">
        <f>M4+M16+M29</f>
        <v>2442</v>
      </c>
    </row>
    <row r="30" spans="1:14" ht="12.75">
      <c r="A30">
        <v>3</v>
      </c>
      <c r="B30" s="4" t="s">
        <v>49</v>
      </c>
      <c r="C30" s="12">
        <v>787</v>
      </c>
      <c r="D30" s="13">
        <v>4</v>
      </c>
      <c r="E30" s="18"/>
      <c r="F30" s="35">
        <v>0</v>
      </c>
      <c r="G30" s="26"/>
      <c r="H30" s="23">
        <v>0</v>
      </c>
      <c r="I30" s="35">
        <v>0</v>
      </c>
      <c r="K30" s="35">
        <v>0</v>
      </c>
      <c r="L30" s="13">
        <f>D30+L17</f>
        <v>10</v>
      </c>
      <c r="M30" s="13">
        <f>C30</f>
        <v>787</v>
      </c>
      <c r="N30" s="13">
        <f>M5+M17+M30</f>
        <v>2196</v>
      </c>
    </row>
    <row r="31" spans="1:14" ht="12.75">
      <c r="A31">
        <v>8</v>
      </c>
      <c r="B31" s="4" t="s">
        <v>48</v>
      </c>
      <c r="C31" s="12">
        <v>900</v>
      </c>
      <c r="D31" s="13">
        <v>6</v>
      </c>
      <c r="E31" s="18"/>
      <c r="F31" s="35">
        <v>0</v>
      </c>
      <c r="G31" s="26"/>
      <c r="H31" s="23">
        <v>0</v>
      </c>
      <c r="I31" s="35">
        <v>0</v>
      </c>
      <c r="K31" s="35">
        <v>0</v>
      </c>
      <c r="L31" s="13">
        <f>D31+L18</f>
        <v>18</v>
      </c>
      <c r="M31" s="13">
        <f>C31</f>
        <v>900</v>
      </c>
      <c r="N31" s="13">
        <f>M6+M18+M31</f>
        <v>2465</v>
      </c>
    </row>
    <row r="32" spans="1:14" ht="12.75">
      <c r="A32">
        <v>9</v>
      </c>
      <c r="B32" s="4" t="s">
        <v>53</v>
      </c>
      <c r="C32" s="12">
        <v>702</v>
      </c>
      <c r="D32" s="13">
        <v>1</v>
      </c>
      <c r="E32" s="18"/>
      <c r="F32" s="35">
        <v>0</v>
      </c>
      <c r="G32" s="26"/>
      <c r="H32" s="23">
        <v>0</v>
      </c>
      <c r="I32" s="35">
        <v>0</v>
      </c>
      <c r="K32" s="35">
        <v>0</v>
      </c>
      <c r="L32" s="13">
        <f>D32+L19</f>
        <v>3</v>
      </c>
      <c r="M32" s="13">
        <f>C32</f>
        <v>702</v>
      </c>
      <c r="N32" s="13">
        <f>M7+M19+M32</f>
        <v>1925</v>
      </c>
    </row>
    <row r="33" spans="1:14" s="9" customFormat="1" ht="12.75">
      <c r="A33" s="9">
        <v>10</v>
      </c>
      <c r="B33" s="4" t="s">
        <v>15</v>
      </c>
      <c r="C33" s="12">
        <v>758</v>
      </c>
      <c r="D33" s="13">
        <v>3</v>
      </c>
      <c r="E33" s="18"/>
      <c r="F33" s="35">
        <v>0</v>
      </c>
      <c r="G33" s="26"/>
      <c r="H33" s="23">
        <v>0</v>
      </c>
      <c r="I33" s="35">
        <v>0</v>
      </c>
      <c r="J33" s="12"/>
      <c r="K33" s="35">
        <v>0</v>
      </c>
      <c r="L33" s="13">
        <f>D33+L20</f>
        <v>13</v>
      </c>
      <c r="M33" s="13">
        <f>C33</f>
        <v>758</v>
      </c>
      <c r="N33" s="13">
        <f>M8+M20+M33</f>
        <v>2313</v>
      </c>
    </row>
    <row r="34" spans="1:14" ht="12.75">
      <c r="A34" s="2">
        <v>11</v>
      </c>
      <c r="B34" s="3" t="s">
        <v>11</v>
      </c>
      <c r="C34" s="16">
        <v>725</v>
      </c>
      <c r="D34" s="17">
        <v>2</v>
      </c>
      <c r="E34" s="16"/>
      <c r="F34" s="35">
        <v>0</v>
      </c>
      <c r="G34" s="31"/>
      <c r="H34" s="29">
        <v>0</v>
      </c>
      <c r="I34" s="35">
        <v>0</v>
      </c>
      <c r="J34" s="16"/>
      <c r="K34" s="35">
        <v>0</v>
      </c>
      <c r="L34" s="13">
        <f>D34+L21</f>
        <v>7</v>
      </c>
      <c r="M34" s="13">
        <f>C34</f>
        <v>725</v>
      </c>
      <c r="N34" s="17">
        <f>M9+M21+M34</f>
        <v>2066</v>
      </c>
    </row>
    <row r="35" spans="1:13" ht="12.75">
      <c r="A35" s="78"/>
      <c r="B35" s="78"/>
      <c r="C35" s="79"/>
      <c r="D35" s="77"/>
      <c r="E35" s="18"/>
      <c r="F35" s="77"/>
      <c r="G35" s="18"/>
      <c r="H35" s="25"/>
      <c r="I35" s="77"/>
      <c r="K35" s="80"/>
      <c r="L35" s="77"/>
      <c r="M35" s="78"/>
    </row>
  </sheetData>
  <mergeCells count="9">
    <mergeCell ref="E28:F28"/>
    <mergeCell ref="G28:H28"/>
    <mergeCell ref="J28:K28"/>
    <mergeCell ref="E3:F3"/>
    <mergeCell ref="G3:H3"/>
    <mergeCell ref="J3:K3"/>
    <mergeCell ref="E15:F15"/>
    <mergeCell ref="G15:H15"/>
    <mergeCell ref="J15:K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8">
      <selection activeCell="G47" sqref="G47"/>
    </sheetView>
  </sheetViews>
  <sheetFormatPr defaultColWidth="11.421875" defaultRowHeight="12.75"/>
  <cols>
    <col min="1" max="1" width="3.57421875" style="0" customWidth="1"/>
    <col min="2" max="2" width="14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14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38" t="s">
        <v>84</v>
      </c>
      <c r="C7">
        <v>134</v>
      </c>
      <c r="D7" s="4">
        <v>10</v>
      </c>
      <c r="E7">
        <f aca="true" t="shared" si="0" ref="E7:E16">SUM(C7:D7)</f>
        <v>144</v>
      </c>
      <c r="F7" s="4">
        <v>176</v>
      </c>
      <c r="G7" s="52">
        <v>10</v>
      </c>
      <c r="H7" s="4">
        <f aca="true" t="shared" si="1" ref="H7:H16">SUM(F7:G7)</f>
        <v>186</v>
      </c>
      <c r="I7" s="52">
        <v>159</v>
      </c>
      <c r="J7" s="4">
        <v>10</v>
      </c>
      <c r="K7">
        <f aca="true" t="shared" si="2" ref="K7:K16">SUM(I7:J7)</f>
        <v>169</v>
      </c>
      <c r="L7" s="4">
        <f aca="true" t="shared" si="3" ref="L7:L16">SUM(K7,H7,E7)</f>
        <v>499</v>
      </c>
    </row>
    <row r="8" spans="1:12" ht="12.75">
      <c r="A8">
        <v>2</v>
      </c>
      <c r="B8" s="13" t="s">
        <v>143</v>
      </c>
      <c r="C8">
        <v>135</v>
      </c>
      <c r="D8" s="4">
        <v>10</v>
      </c>
      <c r="E8">
        <f t="shared" si="0"/>
        <v>145</v>
      </c>
      <c r="F8" s="4">
        <v>147</v>
      </c>
      <c r="G8" s="10">
        <v>10</v>
      </c>
      <c r="H8" s="4">
        <f t="shared" si="1"/>
        <v>157</v>
      </c>
      <c r="I8" s="10">
        <v>133</v>
      </c>
      <c r="J8" s="4">
        <v>10</v>
      </c>
      <c r="K8">
        <f t="shared" si="2"/>
        <v>143</v>
      </c>
      <c r="L8" s="4">
        <f t="shared" si="3"/>
        <v>445</v>
      </c>
    </row>
    <row r="9" spans="1:12" ht="12.75">
      <c r="A9">
        <v>3</v>
      </c>
      <c r="B9" s="13" t="s">
        <v>81</v>
      </c>
      <c r="C9">
        <v>153</v>
      </c>
      <c r="D9" s="4"/>
      <c r="E9">
        <f t="shared" si="0"/>
        <v>153</v>
      </c>
      <c r="F9" s="4">
        <v>144</v>
      </c>
      <c r="H9" s="4">
        <f t="shared" si="1"/>
        <v>144</v>
      </c>
      <c r="I9">
        <v>145</v>
      </c>
      <c r="J9" s="4"/>
      <c r="K9">
        <f t="shared" si="2"/>
        <v>145</v>
      </c>
      <c r="L9" s="4">
        <f t="shared" si="3"/>
        <v>442</v>
      </c>
    </row>
    <row r="10" spans="1:12" ht="12.75">
      <c r="A10">
        <v>4</v>
      </c>
      <c r="B10" s="13" t="s">
        <v>80</v>
      </c>
      <c r="C10">
        <v>130</v>
      </c>
      <c r="D10" s="4">
        <v>10</v>
      </c>
      <c r="E10">
        <f t="shared" si="0"/>
        <v>140</v>
      </c>
      <c r="F10" s="4">
        <v>125</v>
      </c>
      <c r="G10" s="52">
        <v>10</v>
      </c>
      <c r="H10" s="4">
        <f t="shared" si="1"/>
        <v>135</v>
      </c>
      <c r="I10">
        <v>109</v>
      </c>
      <c r="J10" s="4">
        <v>10</v>
      </c>
      <c r="K10">
        <f t="shared" si="2"/>
        <v>119</v>
      </c>
      <c r="L10" s="4">
        <f t="shared" si="3"/>
        <v>394</v>
      </c>
    </row>
    <row r="11" spans="1:12" ht="12.75">
      <c r="A11">
        <v>5</v>
      </c>
      <c r="B11" s="13" t="s">
        <v>82</v>
      </c>
      <c r="D11" s="4"/>
      <c r="E11">
        <f t="shared" si="0"/>
        <v>0</v>
      </c>
      <c r="F11" s="4">
        <v>127</v>
      </c>
      <c r="G11" s="52"/>
      <c r="H11" s="4">
        <f t="shared" si="1"/>
        <v>127</v>
      </c>
      <c r="I11" s="52">
        <v>120</v>
      </c>
      <c r="J11" s="4"/>
      <c r="K11">
        <f t="shared" si="2"/>
        <v>120</v>
      </c>
      <c r="L11" s="4">
        <f t="shared" si="3"/>
        <v>247</v>
      </c>
    </row>
    <row r="12" spans="1:12" ht="12.75">
      <c r="A12">
        <v>6</v>
      </c>
      <c r="B12" s="13" t="s">
        <v>144</v>
      </c>
      <c r="D12" s="4"/>
      <c r="E12">
        <f t="shared" si="0"/>
        <v>0</v>
      </c>
      <c r="F12" s="4"/>
      <c r="H12" s="4">
        <f t="shared" si="1"/>
        <v>0</v>
      </c>
      <c r="I12">
        <v>119</v>
      </c>
      <c r="J12" s="4"/>
      <c r="K12">
        <f t="shared" si="2"/>
        <v>119</v>
      </c>
      <c r="L12" s="4">
        <f t="shared" si="3"/>
        <v>119</v>
      </c>
    </row>
    <row r="13" spans="1:12" ht="12.75">
      <c r="A13">
        <v>7</v>
      </c>
      <c r="B13" s="13" t="s">
        <v>83</v>
      </c>
      <c r="D13" s="4"/>
      <c r="E13">
        <f t="shared" si="0"/>
        <v>0</v>
      </c>
      <c r="F13" s="4">
        <v>119</v>
      </c>
      <c r="G13" s="4"/>
      <c r="H13" s="4">
        <f t="shared" si="1"/>
        <v>119</v>
      </c>
      <c r="I13" s="4"/>
      <c r="J13" s="4"/>
      <c r="K13">
        <f t="shared" si="2"/>
        <v>0</v>
      </c>
      <c r="L13" s="4">
        <f t="shared" si="3"/>
        <v>119</v>
      </c>
    </row>
    <row r="14" spans="1:12" ht="12.75">
      <c r="A14">
        <v>8</v>
      </c>
      <c r="B14" s="13" t="s">
        <v>85</v>
      </c>
      <c r="C14">
        <v>116</v>
      </c>
      <c r="D14" s="4"/>
      <c r="E14">
        <f t="shared" si="0"/>
        <v>116</v>
      </c>
      <c r="F14" s="4"/>
      <c r="G14" s="4"/>
      <c r="H14" s="4">
        <f t="shared" si="1"/>
        <v>0</v>
      </c>
      <c r="I14" s="4"/>
      <c r="J14" s="4"/>
      <c r="K14">
        <f t="shared" si="2"/>
        <v>0</v>
      </c>
      <c r="L14" s="4">
        <f t="shared" si="3"/>
        <v>116</v>
      </c>
    </row>
    <row r="15" spans="1:12" ht="12.75">
      <c r="A15">
        <v>9</v>
      </c>
      <c r="B15" s="13" t="s">
        <v>79</v>
      </c>
      <c r="C15">
        <v>93</v>
      </c>
      <c r="D15" s="4"/>
      <c r="E15">
        <f t="shared" si="0"/>
        <v>93</v>
      </c>
      <c r="F15" s="4"/>
      <c r="G15" s="4"/>
      <c r="H15" s="4">
        <f t="shared" si="1"/>
        <v>0</v>
      </c>
      <c r="J15" s="4"/>
      <c r="K15">
        <f t="shared" si="2"/>
        <v>0</v>
      </c>
      <c r="L15" s="4">
        <f t="shared" si="3"/>
        <v>93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791</v>
      </c>
      <c r="F17" s="4"/>
      <c r="H17" s="4">
        <f>SUM(H7:H16)</f>
        <v>868</v>
      </c>
      <c r="J17" s="4"/>
      <c r="K17" s="7">
        <f>SUM(K7:K16)</f>
        <v>815</v>
      </c>
      <c r="L17" s="6">
        <f>SUM(E17+H17+K17)</f>
        <v>2474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38" t="s">
        <v>84</v>
      </c>
      <c r="C23">
        <v>163</v>
      </c>
      <c r="D23" s="4">
        <v>10</v>
      </c>
      <c r="E23">
        <f aca="true" t="shared" si="4" ref="E23:E32">SUM(C23:D23)</f>
        <v>173</v>
      </c>
      <c r="F23" s="4">
        <v>116</v>
      </c>
      <c r="G23" s="10">
        <v>10</v>
      </c>
      <c r="H23" s="4">
        <f aca="true" t="shared" si="5" ref="H23:H32">SUM(F23:G23)</f>
        <v>126</v>
      </c>
      <c r="I23" s="10">
        <v>117</v>
      </c>
      <c r="J23" s="4">
        <v>10</v>
      </c>
      <c r="K23">
        <f aca="true" t="shared" si="6" ref="K23:K32">SUM(I23:J23)</f>
        <v>127</v>
      </c>
      <c r="L23" s="4">
        <f aca="true" t="shared" si="7" ref="L23:L32">SUM(K23,H23,E23)</f>
        <v>426</v>
      </c>
    </row>
    <row r="24" spans="1:12" ht="12.75">
      <c r="A24">
        <v>2</v>
      </c>
      <c r="B24" s="13" t="s">
        <v>143</v>
      </c>
      <c r="D24" s="4"/>
      <c r="E24">
        <f t="shared" si="4"/>
        <v>0</v>
      </c>
      <c r="F24" s="4"/>
      <c r="G24" s="10"/>
      <c r="H24" s="4">
        <f t="shared" si="5"/>
        <v>0</v>
      </c>
      <c r="I24" s="10"/>
      <c r="J24" s="4"/>
      <c r="K24">
        <f t="shared" si="6"/>
        <v>0</v>
      </c>
      <c r="L24" s="4">
        <f t="shared" si="7"/>
        <v>0</v>
      </c>
    </row>
    <row r="25" spans="1:12" ht="12.75">
      <c r="A25">
        <v>3</v>
      </c>
      <c r="B25" s="13" t="s">
        <v>81</v>
      </c>
      <c r="C25">
        <v>151</v>
      </c>
      <c r="D25" s="4"/>
      <c r="E25">
        <f t="shared" si="4"/>
        <v>151</v>
      </c>
      <c r="F25" s="4">
        <v>137</v>
      </c>
      <c r="H25" s="4">
        <f t="shared" si="5"/>
        <v>137</v>
      </c>
      <c r="I25">
        <v>142</v>
      </c>
      <c r="J25" s="4"/>
      <c r="K25">
        <f t="shared" si="6"/>
        <v>142</v>
      </c>
      <c r="L25" s="4">
        <f t="shared" si="7"/>
        <v>430</v>
      </c>
    </row>
    <row r="26" spans="1:12" ht="12.75">
      <c r="A26">
        <v>4</v>
      </c>
      <c r="B26" s="13" t="s">
        <v>80</v>
      </c>
      <c r="C26">
        <v>85</v>
      </c>
      <c r="D26" s="4">
        <v>10</v>
      </c>
      <c r="E26">
        <f t="shared" si="4"/>
        <v>95</v>
      </c>
      <c r="F26" s="4"/>
      <c r="H26" s="4">
        <f t="shared" si="5"/>
        <v>0</v>
      </c>
      <c r="I26">
        <v>105</v>
      </c>
      <c r="J26" s="4">
        <v>10</v>
      </c>
      <c r="K26">
        <f t="shared" si="6"/>
        <v>115</v>
      </c>
      <c r="L26" s="4">
        <f t="shared" si="7"/>
        <v>210</v>
      </c>
    </row>
    <row r="27" spans="1:12" ht="12.75">
      <c r="A27">
        <v>5</v>
      </c>
      <c r="B27" s="13" t="s">
        <v>82</v>
      </c>
      <c r="C27">
        <v>121</v>
      </c>
      <c r="D27" s="4"/>
      <c r="E27">
        <f t="shared" si="4"/>
        <v>121</v>
      </c>
      <c r="F27" s="4">
        <v>113</v>
      </c>
      <c r="H27" s="4">
        <f t="shared" si="5"/>
        <v>113</v>
      </c>
      <c r="J27" s="4"/>
      <c r="K27">
        <f t="shared" si="6"/>
        <v>0</v>
      </c>
      <c r="L27" s="4">
        <f t="shared" si="7"/>
        <v>234</v>
      </c>
    </row>
    <row r="28" spans="1:12" ht="12.75">
      <c r="A28">
        <v>6</v>
      </c>
      <c r="B28" s="13" t="s">
        <v>144</v>
      </c>
      <c r="C28">
        <v>119</v>
      </c>
      <c r="D28" s="4"/>
      <c r="E28">
        <f t="shared" si="4"/>
        <v>119</v>
      </c>
      <c r="F28" s="4">
        <v>105</v>
      </c>
      <c r="H28" s="4">
        <f t="shared" si="5"/>
        <v>105</v>
      </c>
      <c r="I28">
        <v>154</v>
      </c>
      <c r="J28" s="4"/>
      <c r="K28">
        <f t="shared" si="6"/>
        <v>154</v>
      </c>
      <c r="L28" s="4">
        <f t="shared" si="7"/>
        <v>378</v>
      </c>
    </row>
    <row r="29" spans="1:12" ht="12.75">
      <c r="A29">
        <v>7</v>
      </c>
      <c r="B29" s="13" t="s">
        <v>83</v>
      </c>
      <c r="C29">
        <v>114</v>
      </c>
      <c r="D29" s="4"/>
      <c r="E29">
        <f t="shared" si="4"/>
        <v>114</v>
      </c>
      <c r="F29" s="4"/>
      <c r="H29" s="4">
        <f t="shared" si="5"/>
        <v>0</v>
      </c>
      <c r="I29">
        <v>136</v>
      </c>
      <c r="J29" s="4"/>
      <c r="K29">
        <f t="shared" si="6"/>
        <v>136</v>
      </c>
      <c r="L29" s="4">
        <f t="shared" si="7"/>
        <v>250</v>
      </c>
    </row>
    <row r="30" spans="1:12" ht="12.75">
      <c r="A30">
        <v>8</v>
      </c>
      <c r="B30" s="13" t="s">
        <v>85</v>
      </c>
      <c r="D30" s="4"/>
      <c r="E30">
        <f t="shared" si="4"/>
        <v>0</v>
      </c>
      <c r="F30" s="4">
        <v>113</v>
      </c>
      <c r="H30" s="4">
        <f t="shared" si="5"/>
        <v>113</v>
      </c>
      <c r="J30" s="4"/>
      <c r="K30">
        <f t="shared" si="6"/>
        <v>0</v>
      </c>
      <c r="L30" s="4">
        <f t="shared" si="7"/>
        <v>113</v>
      </c>
    </row>
    <row r="31" spans="1:12" ht="12.75">
      <c r="A31">
        <v>9</v>
      </c>
      <c r="B31" s="13" t="s">
        <v>79</v>
      </c>
      <c r="D31" s="4"/>
      <c r="E31">
        <f t="shared" si="4"/>
        <v>0</v>
      </c>
      <c r="F31" s="4">
        <v>122</v>
      </c>
      <c r="H31" s="4">
        <f t="shared" si="5"/>
        <v>122</v>
      </c>
      <c r="I31">
        <v>110</v>
      </c>
      <c r="J31" s="4"/>
      <c r="K31">
        <f t="shared" si="6"/>
        <v>110</v>
      </c>
      <c r="L31" s="4">
        <f t="shared" si="7"/>
        <v>232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773</v>
      </c>
      <c r="F33" s="4"/>
      <c r="H33" s="4">
        <f>SUM(H23:H32)</f>
        <v>716</v>
      </c>
      <c r="J33" s="4"/>
      <c r="K33" s="7">
        <f>SUM(K23:K32)</f>
        <v>784</v>
      </c>
      <c r="L33" s="6">
        <f>SUM(E33+H33+K33)</f>
        <v>2273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38" t="s">
        <v>84</v>
      </c>
      <c r="C40">
        <v>133</v>
      </c>
      <c r="D40" s="4">
        <v>10</v>
      </c>
      <c r="E40">
        <f aca="true" t="shared" si="8" ref="E40:E49">SUM(C40:D40)</f>
        <v>143</v>
      </c>
      <c r="F40" s="4">
        <v>107</v>
      </c>
      <c r="G40" s="10">
        <v>10</v>
      </c>
      <c r="H40" s="4">
        <f aca="true" t="shared" si="9" ref="H40:H49">SUM(F40:G40)</f>
        <v>117</v>
      </c>
      <c r="I40" s="10">
        <v>115</v>
      </c>
      <c r="J40" s="4">
        <v>10</v>
      </c>
      <c r="K40">
        <f aca="true" t="shared" si="10" ref="K40:K49">SUM(I40:J40)</f>
        <v>125</v>
      </c>
      <c r="L40" s="4">
        <f aca="true" t="shared" si="11" ref="L40:L49">SUM(K40,H40,E40)</f>
        <v>385</v>
      </c>
    </row>
    <row r="41" spans="1:12" ht="12.75">
      <c r="A41">
        <v>2</v>
      </c>
      <c r="B41" s="13" t="s">
        <v>143</v>
      </c>
      <c r="D41" s="4"/>
      <c r="E41">
        <f t="shared" si="8"/>
        <v>0</v>
      </c>
      <c r="F41" s="4"/>
      <c r="G41" s="10"/>
      <c r="H41" s="4">
        <f t="shared" si="9"/>
        <v>0</v>
      </c>
      <c r="I41" s="10"/>
      <c r="J41" s="4"/>
      <c r="K41">
        <f t="shared" si="10"/>
        <v>0</v>
      </c>
      <c r="L41" s="4">
        <f t="shared" si="11"/>
        <v>0</v>
      </c>
    </row>
    <row r="42" spans="1:12" ht="12.75">
      <c r="A42">
        <v>3</v>
      </c>
      <c r="B42" s="13" t="s">
        <v>81</v>
      </c>
      <c r="C42">
        <v>143</v>
      </c>
      <c r="D42" s="4"/>
      <c r="E42">
        <f t="shared" si="8"/>
        <v>143</v>
      </c>
      <c r="F42" s="4">
        <v>179</v>
      </c>
      <c r="H42" s="4">
        <f t="shared" si="9"/>
        <v>179</v>
      </c>
      <c r="I42">
        <v>153</v>
      </c>
      <c r="J42" s="4"/>
      <c r="K42">
        <f t="shared" si="10"/>
        <v>153</v>
      </c>
      <c r="L42" s="4">
        <f t="shared" si="11"/>
        <v>475</v>
      </c>
    </row>
    <row r="43" spans="1:12" ht="12.75">
      <c r="A43">
        <v>4</v>
      </c>
      <c r="B43" s="13" t="s">
        <v>80</v>
      </c>
      <c r="C43">
        <v>137</v>
      </c>
      <c r="D43" s="4">
        <v>10</v>
      </c>
      <c r="E43">
        <f t="shared" si="8"/>
        <v>147</v>
      </c>
      <c r="F43" s="4">
        <v>135</v>
      </c>
      <c r="G43" s="10">
        <v>10</v>
      </c>
      <c r="H43" s="4">
        <f t="shared" si="9"/>
        <v>145</v>
      </c>
      <c r="I43" s="10">
        <v>142</v>
      </c>
      <c r="J43" s="4">
        <v>10</v>
      </c>
      <c r="K43">
        <f t="shared" si="10"/>
        <v>152</v>
      </c>
      <c r="L43" s="4">
        <f t="shared" si="11"/>
        <v>444</v>
      </c>
    </row>
    <row r="44" spans="1:12" ht="12.75">
      <c r="A44">
        <v>5</v>
      </c>
      <c r="B44" s="13" t="s">
        <v>82</v>
      </c>
      <c r="C44">
        <v>86</v>
      </c>
      <c r="D44" s="4"/>
      <c r="E44">
        <f t="shared" si="8"/>
        <v>86</v>
      </c>
      <c r="F44" s="4"/>
      <c r="H44" s="4">
        <f t="shared" si="9"/>
        <v>0</v>
      </c>
      <c r="J44" s="4"/>
      <c r="K44">
        <f t="shared" si="10"/>
        <v>0</v>
      </c>
      <c r="L44" s="4">
        <f t="shared" si="11"/>
        <v>86</v>
      </c>
    </row>
    <row r="45" spans="1:12" ht="12.75">
      <c r="A45">
        <v>6</v>
      </c>
      <c r="B45" s="13" t="s">
        <v>144</v>
      </c>
      <c r="C45">
        <v>135</v>
      </c>
      <c r="D45" s="4"/>
      <c r="E45">
        <f t="shared" si="8"/>
        <v>135</v>
      </c>
      <c r="F45" s="4">
        <v>151</v>
      </c>
      <c r="H45" s="4">
        <f t="shared" si="9"/>
        <v>151</v>
      </c>
      <c r="I45">
        <v>121</v>
      </c>
      <c r="J45" s="4"/>
      <c r="K45">
        <f t="shared" si="10"/>
        <v>121</v>
      </c>
      <c r="L45" s="4">
        <f t="shared" si="11"/>
        <v>407</v>
      </c>
    </row>
    <row r="46" spans="1:12" ht="12.75">
      <c r="A46">
        <v>7</v>
      </c>
      <c r="B46" s="13" t="s">
        <v>83</v>
      </c>
      <c r="D46" s="4"/>
      <c r="E46">
        <f t="shared" si="8"/>
        <v>0</v>
      </c>
      <c r="F46" s="4"/>
      <c r="H46" s="4">
        <f t="shared" si="9"/>
        <v>0</v>
      </c>
      <c r="I46">
        <v>130</v>
      </c>
      <c r="J46" s="4"/>
      <c r="K46">
        <f t="shared" si="10"/>
        <v>130</v>
      </c>
      <c r="L46" s="4">
        <f t="shared" si="11"/>
        <v>130</v>
      </c>
    </row>
    <row r="47" spans="1:12" ht="12.75">
      <c r="A47">
        <v>8</v>
      </c>
      <c r="B47" s="13" t="s">
        <v>85</v>
      </c>
      <c r="C47">
        <v>108</v>
      </c>
      <c r="D47" s="4"/>
      <c r="E47">
        <f t="shared" si="8"/>
        <v>108</v>
      </c>
      <c r="F47" s="4">
        <v>96</v>
      </c>
      <c r="H47" s="4">
        <f t="shared" si="9"/>
        <v>96</v>
      </c>
      <c r="J47" s="4"/>
      <c r="K47">
        <f t="shared" si="10"/>
        <v>0</v>
      </c>
      <c r="L47" s="4">
        <f t="shared" si="11"/>
        <v>204</v>
      </c>
    </row>
    <row r="48" spans="1:12" ht="12.75">
      <c r="A48">
        <v>9</v>
      </c>
      <c r="B48" s="13" t="s">
        <v>79</v>
      </c>
      <c r="D48" s="4"/>
      <c r="E48">
        <f t="shared" si="8"/>
        <v>0</v>
      </c>
      <c r="F48" s="4">
        <v>146</v>
      </c>
      <c r="H48" s="4">
        <f t="shared" si="9"/>
        <v>146</v>
      </c>
      <c r="I48">
        <v>112</v>
      </c>
      <c r="J48" s="4"/>
      <c r="K48">
        <f t="shared" si="10"/>
        <v>112</v>
      </c>
      <c r="L48" s="4">
        <f t="shared" si="11"/>
        <v>258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762</v>
      </c>
      <c r="F50" s="4"/>
      <c r="H50" s="4">
        <f>SUM(H40:H49)</f>
        <v>834</v>
      </c>
      <c r="J50" s="4"/>
      <c r="K50" s="7">
        <f>SUM(K40:K49)</f>
        <v>793</v>
      </c>
      <c r="L50" s="6">
        <f>SUM(E50+H50+K50)</f>
        <v>2389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T30"/>
  <sheetViews>
    <sheetView workbookViewId="0" topLeftCell="A1">
      <selection activeCell="D11" sqref="D11"/>
    </sheetView>
  </sheetViews>
  <sheetFormatPr defaultColWidth="11.421875" defaultRowHeight="12.75"/>
  <cols>
    <col min="1" max="1" width="17.57421875" style="0" customWidth="1"/>
    <col min="2" max="2" width="11.00390625" style="0" bestFit="1" customWidth="1"/>
    <col min="3" max="3" width="9.28125" style="0" bestFit="1" customWidth="1"/>
    <col min="4" max="4" width="11.00390625" style="0" bestFit="1" customWidth="1"/>
    <col min="5" max="5" width="9.28125" style="0" bestFit="1" customWidth="1"/>
    <col min="6" max="6" width="11.00390625" style="0" bestFit="1" customWidth="1"/>
    <col min="7" max="7" width="9.28125" style="0" bestFit="1" customWidth="1"/>
    <col min="8" max="8" width="13.00390625" style="0" bestFit="1" customWidth="1"/>
    <col min="9" max="9" width="13.00390625" style="0" customWidth="1"/>
  </cols>
  <sheetData>
    <row r="3" ht="15.75">
      <c r="A3" s="8" t="s">
        <v>208</v>
      </c>
    </row>
    <row r="4" spans="1:23" ht="38.25">
      <c r="A4" s="75" t="s">
        <v>16</v>
      </c>
      <c r="B4" s="82" t="s">
        <v>210</v>
      </c>
      <c r="C4" s="83" t="s">
        <v>213</v>
      </c>
      <c r="D4" s="82" t="s">
        <v>211</v>
      </c>
      <c r="E4" s="83" t="s">
        <v>214</v>
      </c>
      <c r="F4" s="82" t="s">
        <v>212</v>
      </c>
      <c r="G4" s="83" t="s">
        <v>215</v>
      </c>
      <c r="H4" s="82" t="s">
        <v>216</v>
      </c>
      <c r="I4" s="84" t="s">
        <v>217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28" ht="12.75">
      <c r="A5" s="76" t="s">
        <v>8</v>
      </c>
      <c r="B5" s="12">
        <v>2493</v>
      </c>
      <c r="C5" s="13">
        <v>8</v>
      </c>
      <c r="D5" s="13">
        <v>2407</v>
      </c>
      <c r="E5" s="12">
        <v>4</v>
      </c>
      <c r="F5" s="13">
        <v>2545</v>
      </c>
      <c r="G5" s="18">
        <v>8</v>
      </c>
      <c r="H5" s="38">
        <f aca="true" t="shared" si="0" ref="H5:I10">B5+D5+F5</f>
        <v>7445</v>
      </c>
      <c r="I5" s="38">
        <f t="shared" si="0"/>
        <v>20</v>
      </c>
      <c r="J5" s="27"/>
      <c r="K5" s="18"/>
      <c r="L5" s="95"/>
      <c r="M5" s="95"/>
      <c r="N5" s="95"/>
      <c r="O5" s="95"/>
      <c r="P5" s="95"/>
      <c r="Q5" s="95"/>
      <c r="R5" s="95"/>
      <c r="S5" s="95"/>
      <c r="T5" s="94"/>
      <c r="U5" s="94"/>
      <c r="V5" s="95"/>
      <c r="W5" s="95"/>
      <c r="X5" s="41"/>
      <c r="Y5" s="12"/>
      <c r="Z5" s="13"/>
      <c r="AA5" s="18"/>
      <c r="AB5" s="25"/>
      <c r="AC5" s="26"/>
      <c r="AD5" s="23"/>
      <c r="AE5" s="13"/>
      <c r="AF5" s="12"/>
      <c r="AG5" s="23"/>
      <c r="AH5" s="27"/>
      <c r="AI5" s="13"/>
      <c r="AJ5" s="4"/>
      <c r="AK5" s="4"/>
      <c r="AL5" s="12"/>
      <c r="AM5" s="13"/>
      <c r="AN5" s="13"/>
      <c r="AO5" s="12"/>
      <c r="AP5" s="13"/>
      <c r="AQ5" s="18"/>
      <c r="AR5" s="25"/>
      <c r="AS5" s="26"/>
      <c r="AT5" s="23"/>
      <c r="AU5" s="13"/>
      <c r="AV5" s="12"/>
      <c r="AW5" s="23"/>
      <c r="AX5" s="27"/>
      <c r="AY5" s="13"/>
      <c r="AZ5" s="4"/>
      <c r="BA5" s="4"/>
      <c r="BB5" s="12"/>
      <c r="BC5" s="13"/>
      <c r="BD5" s="13"/>
      <c r="BE5" s="12"/>
      <c r="BF5" s="13"/>
      <c r="BG5" s="18"/>
      <c r="BH5" s="25"/>
      <c r="BI5" s="26"/>
      <c r="BJ5" s="23"/>
      <c r="BK5" s="13"/>
      <c r="BL5" s="12"/>
      <c r="BM5" s="23"/>
      <c r="BN5" s="27"/>
      <c r="BO5" s="13"/>
      <c r="BP5" s="4"/>
      <c r="BQ5" s="4"/>
      <c r="BR5" s="12"/>
      <c r="BS5" s="13"/>
      <c r="BT5" s="13"/>
      <c r="BU5" s="12"/>
      <c r="BV5" s="13"/>
      <c r="BW5" s="18"/>
      <c r="BX5" s="25"/>
      <c r="BY5" s="26"/>
      <c r="BZ5" s="23"/>
      <c r="CA5" s="13"/>
      <c r="CB5" s="12"/>
      <c r="CC5" s="23"/>
      <c r="CD5" s="27"/>
      <c r="CE5" s="13"/>
      <c r="CF5" s="4"/>
      <c r="CG5" s="4"/>
      <c r="CH5" s="12"/>
      <c r="CI5" s="13"/>
      <c r="CJ5" s="13"/>
      <c r="CK5" s="12"/>
      <c r="CL5" s="13"/>
      <c r="CM5" s="18"/>
      <c r="CN5" s="25"/>
      <c r="CO5" s="26"/>
      <c r="CP5" s="23"/>
      <c r="CQ5" s="13"/>
      <c r="CR5" s="12"/>
      <c r="CS5" s="23"/>
      <c r="CT5" s="27"/>
      <c r="CU5" s="13"/>
      <c r="CV5" s="4"/>
      <c r="CW5" s="4"/>
      <c r="CX5" s="12"/>
      <c r="CY5" s="13"/>
      <c r="CZ5" s="13"/>
      <c r="DA5" s="12"/>
      <c r="DB5" s="13"/>
      <c r="DC5" s="18"/>
      <c r="DD5" s="25"/>
      <c r="DE5" s="26"/>
      <c r="DF5" s="23"/>
      <c r="DG5" s="13"/>
      <c r="DH5" s="12"/>
      <c r="DI5" s="23"/>
      <c r="DJ5" s="27"/>
      <c r="DK5" s="13"/>
      <c r="DL5" s="4"/>
      <c r="DM5" s="4"/>
      <c r="DN5" s="12"/>
      <c r="DO5" s="13"/>
      <c r="DP5" s="13"/>
      <c r="DQ5" s="12"/>
      <c r="DR5" s="13"/>
      <c r="DS5" s="18"/>
      <c r="DT5" s="25"/>
      <c r="DU5" s="26"/>
      <c r="DV5" s="23"/>
      <c r="DW5" s="13"/>
      <c r="DX5" s="12"/>
      <c r="DY5" s="23"/>
      <c r="DZ5" s="27"/>
      <c r="EA5" s="13"/>
      <c r="EB5" s="4"/>
      <c r="EC5" s="4"/>
      <c r="ED5" s="12"/>
      <c r="EE5" s="13"/>
      <c r="EF5" s="13"/>
      <c r="EG5" s="12"/>
      <c r="EH5" s="13"/>
      <c r="EI5" s="18"/>
      <c r="EJ5" s="25"/>
      <c r="EK5" s="26"/>
      <c r="EL5" s="23"/>
      <c r="EM5" s="13"/>
      <c r="EN5" s="12"/>
      <c r="EO5" s="23"/>
      <c r="EP5" s="27"/>
      <c r="EQ5" s="13"/>
      <c r="ER5" s="4"/>
      <c r="ES5" s="4"/>
      <c r="ET5" s="12"/>
      <c r="EU5" s="13"/>
      <c r="EV5" s="13"/>
      <c r="EW5" s="12"/>
      <c r="EX5" s="13"/>
      <c r="EY5" s="18"/>
      <c r="EZ5" s="25"/>
      <c r="FA5" s="26"/>
      <c r="FB5" s="23"/>
      <c r="FC5" s="13"/>
      <c r="FD5" s="12"/>
      <c r="FE5" s="23"/>
      <c r="FF5" s="27"/>
      <c r="FG5" s="13"/>
      <c r="FH5" s="4"/>
      <c r="FI5" s="4"/>
      <c r="FJ5" s="12"/>
      <c r="FK5" s="13"/>
      <c r="FL5" s="13"/>
      <c r="FM5" s="12"/>
      <c r="FN5" s="13"/>
      <c r="FO5" s="18"/>
      <c r="FP5" s="25"/>
      <c r="FQ5" s="26"/>
      <c r="FR5" s="23"/>
      <c r="FS5" s="13"/>
      <c r="FT5" s="12"/>
      <c r="FU5" s="23"/>
      <c r="FV5" s="27"/>
      <c r="FW5" s="13"/>
      <c r="FX5" s="4"/>
      <c r="FY5" s="4"/>
      <c r="FZ5" s="12"/>
      <c r="GA5" s="13"/>
      <c r="GB5" s="13"/>
      <c r="GC5" s="12"/>
      <c r="GD5" s="13"/>
      <c r="GE5" s="18"/>
      <c r="GF5" s="25"/>
      <c r="GG5" s="26"/>
      <c r="GH5" s="23"/>
      <c r="GI5" s="13"/>
      <c r="GJ5" s="12"/>
      <c r="GK5" s="23"/>
      <c r="GL5" s="27"/>
      <c r="GM5" s="13"/>
      <c r="GN5" s="4"/>
      <c r="GO5" s="4"/>
      <c r="GP5" s="12"/>
      <c r="GQ5" s="13"/>
      <c r="GR5" s="13"/>
      <c r="GS5" s="12"/>
      <c r="GT5" s="13"/>
      <c r="GU5" s="18"/>
      <c r="GV5" s="25"/>
      <c r="GW5" s="26"/>
      <c r="GX5" s="23"/>
      <c r="GY5" s="13"/>
      <c r="GZ5" s="12"/>
      <c r="HA5" s="23"/>
      <c r="HB5" s="27"/>
      <c r="HC5" s="13"/>
      <c r="HD5" s="4"/>
      <c r="HE5" s="4"/>
      <c r="HF5" s="12"/>
      <c r="HG5" s="13"/>
      <c r="HH5" s="13"/>
      <c r="HI5" s="12"/>
      <c r="HJ5" s="13"/>
      <c r="HK5" s="18"/>
      <c r="HL5" s="25"/>
      <c r="HM5" s="26"/>
      <c r="HN5" s="23"/>
      <c r="HO5" s="13"/>
      <c r="HP5" s="12"/>
      <c r="HQ5" s="23"/>
      <c r="HR5" s="27"/>
      <c r="HS5" s="13"/>
      <c r="HT5" s="4"/>
    </row>
    <row r="6" spans="1:228" ht="12.75">
      <c r="A6" s="4" t="s">
        <v>10</v>
      </c>
      <c r="B6" s="12">
        <v>2226</v>
      </c>
      <c r="C6" s="13">
        <v>6</v>
      </c>
      <c r="D6" s="13">
        <v>2435</v>
      </c>
      <c r="E6" s="12">
        <v>6</v>
      </c>
      <c r="F6" s="13">
        <v>2224</v>
      </c>
      <c r="G6" s="18">
        <v>3</v>
      </c>
      <c r="H6" s="13">
        <f t="shared" si="0"/>
        <v>6885</v>
      </c>
      <c r="I6" s="13">
        <f t="shared" si="0"/>
        <v>15</v>
      </c>
      <c r="J6" s="27"/>
      <c r="K6" s="18"/>
      <c r="L6" s="95"/>
      <c r="M6" s="95"/>
      <c r="N6" s="95"/>
      <c r="O6" s="95"/>
      <c r="P6" s="95"/>
      <c r="Q6" s="95"/>
      <c r="R6" s="95"/>
      <c r="S6" s="95"/>
      <c r="T6" s="94"/>
      <c r="U6" s="94"/>
      <c r="V6" s="95"/>
      <c r="W6" s="95"/>
      <c r="X6" s="41"/>
      <c r="Y6" s="12"/>
      <c r="Z6" s="13"/>
      <c r="AA6" s="18"/>
      <c r="AB6" s="25"/>
      <c r="AC6" s="26"/>
      <c r="AD6" s="23"/>
      <c r="AE6" s="13"/>
      <c r="AF6" s="12"/>
      <c r="AG6" s="23"/>
      <c r="AH6" s="27"/>
      <c r="AI6" s="13"/>
      <c r="AJ6" s="4"/>
      <c r="AK6" s="4"/>
      <c r="AL6" s="12"/>
      <c r="AM6" s="13"/>
      <c r="AN6" s="13"/>
      <c r="AO6" s="12"/>
      <c r="AP6" s="13"/>
      <c r="AQ6" s="18"/>
      <c r="AR6" s="25"/>
      <c r="AS6" s="26"/>
      <c r="AT6" s="23"/>
      <c r="AU6" s="13"/>
      <c r="AV6" s="12"/>
      <c r="AW6" s="23"/>
      <c r="AX6" s="27"/>
      <c r="AY6" s="13"/>
      <c r="AZ6" s="4"/>
      <c r="BA6" s="4"/>
      <c r="BB6" s="12"/>
      <c r="BC6" s="13"/>
      <c r="BD6" s="13"/>
      <c r="BE6" s="12"/>
      <c r="BF6" s="13"/>
      <c r="BG6" s="18"/>
      <c r="BH6" s="25"/>
      <c r="BI6" s="26"/>
      <c r="BJ6" s="23"/>
      <c r="BK6" s="13"/>
      <c r="BL6" s="12"/>
      <c r="BM6" s="23"/>
      <c r="BN6" s="27"/>
      <c r="BO6" s="13"/>
      <c r="BP6" s="4"/>
      <c r="BQ6" s="4"/>
      <c r="BR6" s="12"/>
      <c r="BS6" s="13"/>
      <c r="BT6" s="13"/>
      <c r="BU6" s="12"/>
      <c r="BV6" s="13"/>
      <c r="BW6" s="18"/>
      <c r="BX6" s="25"/>
      <c r="BY6" s="26"/>
      <c r="BZ6" s="23"/>
      <c r="CA6" s="13"/>
      <c r="CB6" s="12"/>
      <c r="CC6" s="23"/>
      <c r="CD6" s="27"/>
      <c r="CE6" s="13"/>
      <c r="CF6" s="4"/>
      <c r="CG6" s="4"/>
      <c r="CH6" s="12"/>
      <c r="CI6" s="13"/>
      <c r="CJ6" s="13"/>
      <c r="CK6" s="12"/>
      <c r="CL6" s="13"/>
      <c r="CM6" s="18"/>
      <c r="CN6" s="25"/>
      <c r="CO6" s="26"/>
      <c r="CP6" s="23"/>
      <c r="CQ6" s="13"/>
      <c r="CR6" s="12"/>
      <c r="CS6" s="23"/>
      <c r="CT6" s="27"/>
      <c r="CU6" s="13"/>
      <c r="CV6" s="4"/>
      <c r="CW6" s="4"/>
      <c r="CX6" s="12"/>
      <c r="CY6" s="13"/>
      <c r="CZ6" s="13"/>
      <c r="DA6" s="12"/>
      <c r="DB6" s="13"/>
      <c r="DC6" s="18"/>
      <c r="DD6" s="25"/>
      <c r="DE6" s="26"/>
      <c r="DF6" s="23"/>
      <c r="DG6" s="13"/>
      <c r="DH6" s="12"/>
      <c r="DI6" s="23"/>
      <c r="DJ6" s="27"/>
      <c r="DK6" s="13"/>
      <c r="DL6" s="4"/>
      <c r="DM6" s="4"/>
      <c r="DN6" s="12"/>
      <c r="DO6" s="13"/>
      <c r="DP6" s="13"/>
      <c r="DQ6" s="12"/>
      <c r="DR6" s="13"/>
      <c r="DS6" s="18"/>
      <c r="DT6" s="25"/>
      <c r="DU6" s="26"/>
      <c r="DV6" s="23"/>
      <c r="DW6" s="13"/>
      <c r="DX6" s="12"/>
      <c r="DY6" s="23"/>
      <c r="DZ6" s="27"/>
      <c r="EA6" s="13"/>
      <c r="EB6" s="4"/>
      <c r="EC6" s="4"/>
      <c r="ED6" s="12"/>
      <c r="EE6" s="13"/>
      <c r="EF6" s="13"/>
      <c r="EG6" s="12"/>
      <c r="EH6" s="13"/>
      <c r="EI6" s="18"/>
      <c r="EJ6" s="25"/>
      <c r="EK6" s="26"/>
      <c r="EL6" s="23"/>
      <c r="EM6" s="13"/>
      <c r="EN6" s="12"/>
      <c r="EO6" s="23"/>
      <c r="EP6" s="27"/>
      <c r="EQ6" s="13"/>
      <c r="ER6" s="4"/>
      <c r="ES6" s="4"/>
      <c r="ET6" s="12"/>
      <c r="EU6" s="13"/>
      <c r="EV6" s="13"/>
      <c r="EW6" s="12"/>
      <c r="EX6" s="13"/>
      <c r="EY6" s="18"/>
      <c r="EZ6" s="25"/>
      <c r="FA6" s="26"/>
      <c r="FB6" s="23"/>
      <c r="FC6" s="13"/>
      <c r="FD6" s="12"/>
      <c r="FE6" s="23"/>
      <c r="FF6" s="27"/>
      <c r="FG6" s="13"/>
      <c r="FH6" s="4"/>
      <c r="FI6" s="4"/>
      <c r="FJ6" s="12"/>
      <c r="FK6" s="13"/>
      <c r="FL6" s="13"/>
      <c r="FM6" s="12"/>
      <c r="FN6" s="13"/>
      <c r="FO6" s="18"/>
      <c r="FP6" s="25"/>
      <c r="FQ6" s="26"/>
      <c r="FR6" s="23"/>
      <c r="FS6" s="13"/>
      <c r="FT6" s="12"/>
      <c r="FU6" s="23"/>
      <c r="FV6" s="27"/>
      <c r="FW6" s="13"/>
      <c r="FX6" s="4"/>
      <c r="FY6" s="4"/>
      <c r="FZ6" s="12"/>
      <c r="GA6" s="13"/>
      <c r="GB6" s="13"/>
      <c r="GC6" s="12"/>
      <c r="GD6" s="13"/>
      <c r="GE6" s="18"/>
      <c r="GF6" s="25"/>
      <c r="GG6" s="26"/>
      <c r="GH6" s="23"/>
      <c r="GI6" s="13"/>
      <c r="GJ6" s="12"/>
      <c r="GK6" s="23"/>
      <c r="GL6" s="27"/>
      <c r="GM6" s="13"/>
      <c r="GN6" s="4"/>
      <c r="GO6" s="4"/>
      <c r="GP6" s="12"/>
      <c r="GQ6" s="13"/>
      <c r="GR6" s="13"/>
      <c r="GS6" s="12"/>
      <c r="GT6" s="13"/>
      <c r="GU6" s="18"/>
      <c r="GV6" s="25"/>
      <c r="GW6" s="26"/>
      <c r="GX6" s="23"/>
      <c r="GY6" s="13"/>
      <c r="GZ6" s="12"/>
      <c r="HA6" s="23"/>
      <c r="HB6" s="27"/>
      <c r="HC6" s="13"/>
      <c r="HD6" s="4"/>
      <c r="HE6" s="4"/>
      <c r="HF6" s="12"/>
      <c r="HG6" s="13"/>
      <c r="HH6" s="13"/>
      <c r="HI6" s="12"/>
      <c r="HJ6" s="13"/>
      <c r="HK6" s="18"/>
      <c r="HL6" s="25"/>
      <c r="HM6" s="26"/>
      <c r="HN6" s="23"/>
      <c r="HO6" s="13"/>
      <c r="HP6" s="12"/>
      <c r="HQ6" s="23"/>
      <c r="HR6" s="27"/>
      <c r="HS6" s="13"/>
      <c r="HT6" s="4"/>
    </row>
    <row r="7" spans="1:228" ht="12.75">
      <c r="A7" s="4" t="s">
        <v>9</v>
      </c>
      <c r="B7" s="12">
        <v>2137</v>
      </c>
      <c r="C7" s="13">
        <v>2</v>
      </c>
      <c r="D7" s="13">
        <v>2525</v>
      </c>
      <c r="E7" s="12">
        <v>7</v>
      </c>
      <c r="F7" s="13">
        <v>2558</v>
      </c>
      <c r="G7" s="18">
        <v>6</v>
      </c>
      <c r="H7" s="13">
        <f t="shared" si="0"/>
        <v>7220</v>
      </c>
      <c r="I7" s="13">
        <f t="shared" si="0"/>
        <v>15</v>
      </c>
      <c r="J7" s="27"/>
      <c r="K7" s="18"/>
      <c r="L7" s="95"/>
      <c r="M7" s="95"/>
      <c r="N7" s="95"/>
      <c r="O7" s="95"/>
      <c r="P7" s="95"/>
      <c r="Q7" s="95"/>
      <c r="R7" s="95"/>
      <c r="S7" s="95"/>
      <c r="T7" s="94"/>
      <c r="U7" s="94"/>
      <c r="V7" s="95"/>
      <c r="W7" s="95"/>
      <c r="X7" s="41"/>
      <c r="Y7" s="12"/>
      <c r="Z7" s="13"/>
      <c r="AA7" s="18"/>
      <c r="AB7" s="25"/>
      <c r="AC7" s="26"/>
      <c r="AD7" s="23"/>
      <c r="AE7" s="13"/>
      <c r="AF7" s="12"/>
      <c r="AG7" s="23"/>
      <c r="AH7" s="27"/>
      <c r="AI7" s="13"/>
      <c r="AJ7" s="4"/>
      <c r="AK7" s="4"/>
      <c r="AL7" s="12"/>
      <c r="AM7" s="13"/>
      <c r="AN7" s="13"/>
      <c r="AO7" s="12"/>
      <c r="AP7" s="13"/>
      <c r="AQ7" s="18"/>
      <c r="AR7" s="25"/>
      <c r="AS7" s="26"/>
      <c r="AT7" s="23"/>
      <c r="AU7" s="13"/>
      <c r="AV7" s="12"/>
      <c r="AW7" s="23"/>
      <c r="AX7" s="27"/>
      <c r="AY7" s="13"/>
      <c r="AZ7" s="4"/>
      <c r="BA7" s="4"/>
      <c r="BB7" s="12"/>
      <c r="BC7" s="13"/>
      <c r="BD7" s="13"/>
      <c r="BE7" s="12"/>
      <c r="BF7" s="13"/>
      <c r="BG7" s="18"/>
      <c r="BH7" s="25"/>
      <c r="BI7" s="26"/>
      <c r="BJ7" s="23"/>
      <c r="BK7" s="13"/>
      <c r="BL7" s="12"/>
      <c r="BM7" s="23"/>
      <c r="BN7" s="27"/>
      <c r="BO7" s="13"/>
      <c r="BP7" s="4"/>
      <c r="BQ7" s="4"/>
      <c r="BR7" s="12"/>
      <c r="BS7" s="13"/>
      <c r="BT7" s="13"/>
      <c r="BU7" s="12"/>
      <c r="BV7" s="13"/>
      <c r="BW7" s="18"/>
      <c r="BX7" s="25"/>
      <c r="BY7" s="26"/>
      <c r="BZ7" s="23"/>
      <c r="CA7" s="13"/>
      <c r="CB7" s="12"/>
      <c r="CC7" s="23"/>
      <c r="CD7" s="27"/>
      <c r="CE7" s="13"/>
      <c r="CF7" s="4"/>
      <c r="CG7" s="4"/>
      <c r="CH7" s="12"/>
      <c r="CI7" s="13"/>
      <c r="CJ7" s="13"/>
      <c r="CK7" s="12"/>
      <c r="CL7" s="13"/>
      <c r="CM7" s="18"/>
      <c r="CN7" s="25"/>
      <c r="CO7" s="26"/>
      <c r="CP7" s="23"/>
      <c r="CQ7" s="13"/>
      <c r="CR7" s="12"/>
      <c r="CS7" s="23"/>
      <c r="CT7" s="27"/>
      <c r="CU7" s="13"/>
      <c r="CV7" s="4"/>
      <c r="CW7" s="4"/>
      <c r="CX7" s="12"/>
      <c r="CY7" s="13"/>
      <c r="CZ7" s="13"/>
      <c r="DA7" s="12"/>
      <c r="DB7" s="13"/>
      <c r="DC7" s="18"/>
      <c r="DD7" s="25"/>
      <c r="DE7" s="26"/>
      <c r="DF7" s="23"/>
      <c r="DG7" s="13"/>
      <c r="DH7" s="12"/>
      <c r="DI7" s="23"/>
      <c r="DJ7" s="27"/>
      <c r="DK7" s="13"/>
      <c r="DL7" s="4"/>
      <c r="DM7" s="4"/>
      <c r="DN7" s="12"/>
      <c r="DO7" s="13"/>
      <c r="DP7" s="13"/>
      <c r="DQ7" s="12"/>
      <c r="DR7" s="13"/>
      <c r="DS7" s="18"/>
      <c r="DT7" s="25"/>
      <c r="DU7" s="26"/>
      <c r="DV7" s="23"/>
      <c r="DW7" s="13"/>
      <c r="DX7" s="12"/>
      <c r="DY7" s="23"/>
      <c r="DZ7" s="27"/>
      <c r="EA7" s="13"/>
      <c r="EB7" s="4"/>
      <c r="EC7" s="4"/>
      <c r="ED7" s="12"/>
      <c r="EE7" s="13"/>
      <c r="EF7" s="13"/>
      <c r="EG7" s="12"/>
      <c r="EH7" s="13"/>
      <c r="EI7" s="18"/>
      <c r="EJ7" s="25"/>
      <c r="EK7" s="26"/>
      <c r="EL7" s="23"/>
      <c r="EM7" s="13"/>
      <c r="EN7" s="12"/>
      <c r="EO7" s="23"/>
      <c r="EP7" s="27"/>
      <c r="EQ7" s="13"/>
      <c r="ER7" s="4"/>
      <c r="ES7" s="4"/>
      <c r="ET7" s="12"/>
      <c r="EU7" s="13"/>
      <c r="EV7" s="13"/>
      <c r="EW7" s="12"/>
      <c r="EX7" s="13"/>
      <c r="EY7" s="18"/>
      <c r="EZ7" s="25"/>
      <c r="FA7" s="26"/>
      <c r="FB7" s="23"/>
      <c r="FC7" s="13"/>
      <c r="FD7" s="12"/>
      <c r="FE7" s="23"/>
      <c r="FF7" s="27"/>
      <c r="FG7" s="13"/>
      <c r="FH7" s="4"/>
      <c r="FI7" s="4"/>
      <c r="FJ7" s="12"/>
      <c r="FK7" s="13"/>
      <c r="FL7" s="13"/>
      <c r="FM7" s="12"/>
      <c r="FN7" s="13"/>
      <c r="FO7" s="18"/>
      <c r="FP7" s="25"/>
      <c r="FQ7" s="26"/>
      <c r="FR7" s="23"/>
      <c r="FS7" s="13"/>
      <c r="FT7" s="12"/>
      <c r="FU7" s="23"/>
      <c r="FV7" s="27"/>
      <c r="FW7" s="13"/>
      <c r="FX7" s="4"/>
      <c r="FY7" s="4"/>
      <c r="FZ7" s="12"/>
      <c r="GA7" s="13"/>
      <c r="GB7" s="13"/>
      <c r="GC7" s="12"/>
      <c r="GD7" s="13"/>
      <c r="GE7" s="18"/>
      <c r="GF7" s="25"/>
      <c r="GG7" s="26"/>
      <c r="GH7" s="23"/>
      <c r="GI7" s="13"/>
      <c r="GJ7" s="12"/>
      <c r="GK7" s="23"/>
      <c r="GL7" s="27"/>
      <c r="GM7" s="13"/>
      <c r="GN7" s="4"/>
      <c r="GO7" s="4"/>
      <c r="GP7" s="12"/>
      <c r="GQ7" s="13"/>
      <c r="GR7" s="13"/>
      <c r="GS7" s="12"/>
      <c r="GT7" s="13"/>
      <c r="GU7" s="18"/>
      <c r="GV7" s="25"/>
      <c r="GW7" s="26"/>
      <c r="GX7" s="23"/>
      <c r="GY7" s="13"/>
      <c r="GZ7" s="12"/>
      <c r="HA7" s="23"/>
      <c r="HB7" s="27"/>
      <c r="HC7" s="13"/>
      <c r="HD7" s="4"/>
      <c r="HE7" s="4"/>
      <c r="HF7" s="12"/>
      <c r="HG7" s="13"/>
      <c r="HH7" s="13"/>
      <c r="HI7" s="12"/>
      <c r="HJ7" s="13"/>
      <c r="HK7" s="18"/>
      <c r="HL7" s="25"/>
      <c r="HM7" s="26"/>
      <c r="HN7" s="23"/>
      <c r="HO7" s="13"/>
      <c r="HP7" s="12"/>
      <c r="HQ7" s="23"/>
      <c r="HR7" s="27"/>
      <c r="HS7" s="13"/>
      <c r="HT7" s="4"/>
    </row>
    <row r="8" spans="1:23" ht="12.75">
      <c r="A8" s="4" t="s">
        <v>12</v>
      </c>
      <c r="B8" s="13">
        <v>2443</v>
      </c>
      <c r="C8" s="12">
        <v>8</v>
      </c>
      <c r="D8" s="13">
        <v>2530</v>
      </c>
      <c r="E8" s="13">
        <v>8</v>
      </c>
      <c r="F8" s="12">
        <v>2430</v>
      </c>
      <c r="G8" s="27">
        <v>7</v>
      </c>
      <c r="H8" s="13">
        <f t="shared" si="0"/>
        <v>7403</v>
      </c>
      <c r="I8" s="13">
        <f t="shared" si="0"/>
        <v>23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s="9" customFormat="1" ht="12.75">
      <c r="A9" s="4" t="s">
        <v>51</v>
      </c>
      <c r="B9" s="13">
        <v>2299</v>
      </c>
      <c r="C9" s="12">
        <v>6</v>
      </c>
      <c r="D9" s="13">
        <v>2181</v>
      </c>
      <c r="E9" s="13">
        <v>4</v>
      </c>
      <c r="F9" s="12">
        <v>2240</v>
      </c>
      <c r="G9" s="27">
        <v>5</v>
      </c>
      <c r="H9" s="13">
        <f t="shared" si="0"/>
        <v>6720</v>
      </c>
      <c r="I9" s="13">
        <f t="shared" si="0"/>
        <v>15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9" ht="12.75">
      <c r="A10" s="3" t="s">
        <v>52</v>
      </c>
      <c r="B10" s="17">
        <v>2151</v>
      </c>
      <c r="C10" s="17">
        <v>4</v>
      </c>
      <c r="D10" s="17">
        <v>2287</v>
      </c>
      <c r="E10" s="17">
        <v>6</v>
      </c>
      <c r="F10" s="16">
        <v>2171</v>
      </c>
      <c r="G10" s="32">
        <v>2</v>
      </c>
      <c r="H10" s="17">
        <f t="shared" si="0"/>
        <v>6609</v>
      </c>
      <c r="I10" s="17">
        <f t="shared" si="0"/>
        <v>12</v>
      </c>
    </row>
    <row r="13" ht="15.75">
      <c r="A13" s="8" t="s">
        <v>209</v>
      </c>
    </row>
    <row r="14" spans="1:9" ht="26.25" customHeight="1">
      <c r="A14" s="75" t="s">
        <v>16</v>
      </c>
      <c r="B14" s="82" t="s">
        <v>210</v>
      </c>
      <c r="C14" s="83" t="s">
        <v>213</v>
      </c>
      <c r="D14" s="82" t="s">
        <v>211</v>
      </c>
      <c r="E14" s="83" t="s">
        <v>214</v>
      </c>
      <c r="F14" s="82" t="s">
        <v>212</v>
      </c>
      <c r="G14" s="83" t="s">
        <v>215</v>
      </c>
      <c r="H14" s="82" t="s">
        <v>216</v>
      </c>
      <c r="I14" s="84" t="s">
        <v>217</v>
      </c>
    </row>
    <row r="15" spans="1:9" ht="12.75">
      <c r="A15" s="76" t="s">
        <v>14</v>
      </c>
      <c r="B15" s="12">
        <v>2474</v>
      </c>
      <c r="C15" s="13">
        <v>5</v>
      </c>
      <c r="D15" s="13">
        <v>2273</v>
      </c>
      <c r="E15" s="12">
        <v>3</v>
      </c>
      <c r="F15" s="13">
        <v>2389</v>
      </c>
      <c r="G15" s="38">
        <v>4</v>
      </c>
      <c r="H15" s="77">
        <f aca="true" t="shared" si="1" ref="H15:I20">B15+D15+F15</f>
        <v>7136</v>
      </c>
      <c r="I15" s="38">
        <f t="shared" si="1"/>
        <v>12</v>
      </c>
    </row>
    <row r="16" spans="1:9" ht="12.75">
      <c r="A16" s="4" t="s">
        <v>49</v>
      </c>
      <c r="B16" s="12">
        <v>2201</v>
      </c>
      <c r="C16" s="13">
        <v>3</v>
      </c>
      <c r="D16" s="13">
        <v>2294</v>
      </c>
      <c r="E16" s="12">
        <v>4</v>
      </c>
      <c r="F16" s="13">
        <v>2190</v>
      </c>
      <c r="G16" s="13">
        <v>1</v>
      </c>
      <c r="H16" s="18">
        <f t="shared" si="1"/>
        <v>6685</v>
      </c>
      <c r="I16" s="13">
        <f t="shared" si="1"/>
        <v>8</v>
      </c>
    </row>
    <row r="17" spans="1:9" ht="12.75">
      <c r="A17" s="4" t="s">
        <v>48</v>
      </c>
      <c r="B17" s="12">
        <v>2040</v>
      </c>
      <c r="C17" s="13">
        <v>1</v>
      </c>
      <c r="D17" s="13">
        <v>2142</v>
      </c>
      <c r="E17" s="12">
        <v>1</v>
      </c>
      <c r="F17" s="13">
        <v>2311</v>
      </c>
      <c r="G17" s="13">
        <v>3</v>
      </c>
      <c r="H17" s="18">
        <f t="shared" si="1"/>
        <v>6493</v>
      </c>
      <c r="I17" s="13">
        <f t="shared" si="1"/>
        <v>5</v>
      </c>
    </row>
    <row r="18" spans="1:9" ht="12.75">
      <c r="A18" s="4" t="s">
        <v>53</v>
      </c>
      <c r="B18" s="13">
        <v>2102</v>
      </c>
      <c r="C18" s="12">
        <v>2</v>
      </c>
      <c r="D18" s="13">
        <v>2008</v>
      </c>
      <c r="E18" s="13">
        <v>3</v>
      </c>
      <c r="F18" s="12">
        <v>2231</v>
      </c>
      <c r="G18" s="13">
        <v>6</v>
      </c>
      <c r="H18" s="18">
        <f t="shared" si="1"/>
        <v>6341</v>
      </c>
      <c r="I18" s="13">
        <f t="shared" si="1"/>
        <v>11</v>
      </c>
    </row>
    <row r="19" spans="1:9" s="9" customFormat="1" ht="12.75">
      <c r="A19" s="4" t="s">
        <v>15</v>
      </c>
      <c r="B19" s="13">
        <v>2158</v>
      </c>
      <c r="C19" s="12">
        <v>4</v>
      </c>
      <c r="D19" s="13">
        <v>2030</v>
      </c>
      <c r="E19" s="13">
        <v>3</v>
      </c>
      <c r="F19" s="12">
        <v>2226</v>
      </c>
      <c r="G19" s="13">
        <v>3</v>
      </c>
      <c r="H19" s="18">
        <f t="shared" si="1"/>
        <v>6414</v>
      </c>
      <c r="I19" s="13">
        <f t="shared" si="1"/>
        <v>10</v>
      </c>
    </row>
    <row r="20" spans="1:9" ht="12.75">
      <c r="A20" s="3" t="s">
        <v>11</v>
      </c>
      <c r="B20" s="17">
        <v>2097</v>
      </c>
      <c r="C20" s="17">
        <v>1</v>
      </c>
      <c r="D20" s="17">
        <v>1972</v>
      </c>
      <c r="E20" s="17">
        <v>1</v>
      </c>
      <c r="F20" s="16">
        <v>1957</v>
      </c>
      <c r="G20" s="17">
        <v>1</v>
      </c>
      <c r="H20" s="16">
        <f t="shared" si="1"/>
        <v>6026</v>
      </c>
      <c r="I20" s="81">
        <f t="shared" si="1"/>
        <v>3</v>
      </c>
    </row>
    <row r="21" spans="1:9" ht="12.75">
      <c r="A21" s="9"/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7" t="s">
        <v>227</v>
      </c>
      <c r="B22" s="18"/>
      <c r="C22" s="18" t="s">
        <v>230</v>
      </c>
      <c r="D22" s="66" t="s">
        <v>231</v>
      </c>
      <c r="E22" s="18"/>
      <c r="F22" s="18"/>
      <c r="G22" s="18"/>
      <c r="H22" s="18"/>
      <c r="I22" s="18"/>
    </row>
    <row r="23" spans="1:9" ht="12.75">
      <c r="A23" s="9"/>
      <c r="B23" s="18"/>
      <c r="C23" s="18"/>
      <c r="D23" s="18"/>
      <c r="E23" s="18"/>
      <c r="F23" s="18"/>
      <c r="G23" s="18"/>
      <c r="H23" s="18"/>
      <c r="I23" s="18"/>
    </row>
    <row r="24" spans="1:9" ht="12.75">
      <c r="A24" s="7" t="s">
        <v>228</v>
      </c>
      <c r="B24" s="18"/>
      <c r="C24" s="18" t="s">
        <v>232</v>
      </c>
      <c r="D24" s="66" t="s">
        <v>233</v>
      </c>
      <c r="E24" s="18"/>
      <c r="F24" s="18"/>
      <c r="G24" s="18"/>
      <c r="H24" s="18"/>
      <c r="I24" s="18"/>
    </row>
    <row r="25" spans="1:9" ht="12.75">
      <c r="A25" s="9"/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9" t="s">
        <v>229</v>
      </c>
      <c r="B26" s="18"/>
      <c r="C26" s="18" t="s">
        <v>248</v>
      </c>
      <c r="D26" s="66" t="s">
        <v>8</v>
      </c>
      <c r="E26" s="18"/>
      <c r="F26" s="18"/>
      <c r="G26" s="18"/>
      <c r="H26" s="18"/>
      <c r="I26" s="18"/>
    </row>
    <row r="29" ht="12.75">
      <c r="A29" s="11" t="s">
        <v>218</v>
      </c>
    </row>
    <row r="30" ht="12.75">
      <c r="A30" s="11" t="s">
        <v>234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9">
      <selection activeCell="K49" sqref="K49"/>
    </sheetView>
  </sheetViews>
  <sheetFormatPr defaultColWidth="11.421875" defaultRowHeight="12.75"/>
  <cols>
    <col min="1" max="1" width="3.57421875" style="0" customWidth="1"/>
    <col min="2" max="2" width="19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15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127</v>
      </c>
      <c r="C7">
        <v>132</v>
      </c>
      <c r="D7" s="4"/>
      <c r="E7">
        <f aca="true" t="shared" si="0" ref="E7:E16">SUM(C7:D7)</f>
        <v>132</v>
      </c>
      <c r="F7" s="4">
        <v>124</v>
      </c>
      <c r="G7" s="10"/>
      <c r="H7" s="4">
        <f aca="true" t="shared" si="1" ref="H7:H16">SUM(F7:G7)</f>
        <v>124</v>
      </c>
      <c r="I7" s="10">
        <v>135</v>
      </c>
      <c r="J7" s="4"/>
      <c r="K7">
        <f aca="true" t="shared" si="2" ref="K7:K16">SUM(I7:J7)</f>
        <v>135</v>
      </c>
      <c r="L7" s="4">
        <f aca="true" t="shared" si="3" ref="L7:L16">SUM(K7,H7,E7)</f>
        <v>391</v>
      </c>
    </row>
    <row r="8" spans="1:12" ht="12.75">
      <c r="A8">
        <v>2</v>
      </c>
      <c r="B8" s="13" t="s">
        <v>97</v>
      </c>
      <c r="C8">
        <v>96</v>
      </c>
      <c r="D8" s="4">
        <v>10</v>
      </c>
      <c r="E8">
        <f t="shared" si="0"/>
        <v>106</v>
      </c>
      <c r="F8" s="4">
        <v>109</v>
      </c>
      <c r="G8">
        <v>10</v>
      </c>
      <c r="H8" s="4">
        <f t="shared" si="1"/>
        <v>119</v>
      </c>
      <c r="I8" s="52">
        <v>129</v>
      </c>
      <c r="J8" s="4">
        <v>10</v>
      </c>
      <c r="K8">
        <f t="shared" si="2"/>
        <v>139</v>
      </c>
      <c r="L8" s="4">
        <f t="shared" si="3"/>
        <v>364</v>
      </c>
    </row>
    <row r="9" spans="1:12" ht="12.75">
      <c r="A9">
        <v>3</v>
      </c>
      <c r="B9" s="13" t="s">
        <v>94</v>
      </c>
      <c r="C9">
        <v>108</v>
      </c>
      <c r="D9" s="4">
        <v>10</v>
      </c>
      <c r="E9">
        <f t="shared" si="0"/>
        <v>118</v>
      </c>
      <c r="F9" s="4">
        <v>116</v>
      </c>
      <c r="G9" s="4">
        <v>10</v>
      </c>
      <c r="H9" s="4">
        <f t="shared" si="1"/>
        <v>126</v>
      </c>
      <c r="I9" s="4">
        <v>99</v>
      </c>
      <c r="J9" s="4">
        <v>10</v>
      </c>
      <c r="K9">
        <f t="shared" si="2"/>
        <v>109</v>
      </c>
      <c r="L9" s="4">
        <f t="shared" si="3"/>
        <v>353</v>
      </c>
    </row>
    <row r="10" spans="1:12" ht="12.75">
      <c r="A10">
        <v>4</v>
      </c>
      <c r="B10" s="13" t="s">
        <v>96</v>
      </c>
      <c r="C10">
        <v>132</v>
      </c>
      <c r="D10" s="4"/>
      <c r="E10">
        <f t="shared" si="0"/>
        <v>132</v>
      </c>
      <c r="F10" s="4">
        <v>104</v>
      </c>
      <c r="H10" s="4">
        <f t="shared" si="1"/>
        <v>104</v>
      </c>
      <c r="I10" s="7">
        <v>111</v>
      </c>
      <c r="J10" s="4"/>
      <c r="K10">
        <f t="shared" si="2"/>
        <v>111</v>
      </c>
      <c r="L10" s="4">
        <f t="shared" si="3"/>
        <v>347</v>
      </c>
    </row>
    <row r="11" spans="1:12" ht="12.75">
      <c r="A11">
        <v>5</v>
      </c>
      <c r="B11" s="13" t="s">
        <v>128</v>
      </c>
      <c r="D11" s="4"/>
      <c r="E11">
        <f t="shared" si="0"/>
        <v>0</v>
      </c>
      <c r="F11" s="4">
        <v>151</v>
      </c>
      <c r="H11" s="4">
        <f t="shared" si="1"/>
        <v>151</v>
      </c>
      <c r="I11" s="7">
        <v>125</v>
      </c>
      <c r="J11" s="4"/>
      <c r="K11">
        <f t="shared" si="2"/>
        <v>125</v>
      </c>
      <c r="L11" s="4">
        <f t="shared" si="3"/>
        <v>276</v>
      </c>
    </row>
    <row r="12" spans="1:12" ht="12.75">
      <c r="A12">
        <v>6</v>
      </c>
      <c r="B12" s="13" t="s">
        <v>95</v>
      </c>
      <c r="C12">
        <v>144</v>
      </c>
      <c r="D12" s="4"/>
      <c r="E12">
        <f t="shared" si="0"/>
        <v>144</v>
      </c>
      <c r="F12" s="4">
        <v>92</v>
      </c>
      <c r="H12" s="4">
        <f t="shared" si="1"/>
        <v>92</v>
      </c>
      <c r="I12" s="10"/>
      <c r="J12" s="4"/>
      <c r="K12">
        <f t="shared" si="2"/>
        <v>0</v>
      </c>
      <c r="L12" s="4">
        <f t="shared" si="3"/>
        <v>236</v>
      </c>
    </row>
    <row r="13" spans="1:12" ht="12.75">
      <c r="A13">
        <v>7</v>
      </c>
      <c r="B13" s="13" t="s">
        <v>98</v>
      </c>
      <c r="C13">
        <v>98</v>
      </c>
      <c r="D13" s="4"/>
      <c r="E13">
        <f t="shared" si="0"/>
        <v>98</v>
      </c>
      <c r="F13" s="4"/>
      <c r="G13" s="52"/>
      <c r="H13" s="4">
        <f t="shared" si="1"/>
        <v>0</v>
      </c>
      <c r="I13" s="10">
        <v>93</v>
      </c>
      <c r="J13" s="4"/>
      <c r="K13">
        <f t="shared" si="2"/>
        <v>93</v>
      </c>
      <c r="L13" s="4">
        <f t="shared" si="3"/>
        <v>191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730</v>
      </c>
      <c r="F17" s="4"/>
      <c r="H17" s="4">
        <f>SUM(H7:H16)</f>
        <v>716</v>
      </c>
      <c r="J17" s="4"/>
      <c r="K17" s="7">
        <f>SUM(K7:K16)</f>
        <v>712</v>
      </c>
      <c r="L17" s="6">
        <f>SUM(E17+H17+K17)</f>
        <v>2158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58" t="s">
        <v>169</v>
      </c>
      <c r="C23">
        <v>142</v>
      </c>
      <c r="D23" s="4"/>
      <c r="E23">
        <f aca="true" t="shared" si="4" ref="E23:E32">SUM(C23:D23)</f>
        <v>142</v>
      </c>
      <c r="F23" s="4">
        <v>108</v>
      </c>
      <c r="G23" s="10"/>
      <c r="H23" s="4">
        <f aca="true" t="shared" si="5" ref="H23:H32">SUM(F23:G23)</f>
        <v>108</v>
      </c>
      <c r="I23" s="10">
        <v>135</v>
      </c>
      <c r="J23" s="4"/>
      <c r="K23">
        <f aca="true" t="shared" si="6" ref="K23:K32">SUM(I23:J23)</f>
        <v>135</v>
      </c>
      <c r="L23" s="4">
        <f aca="true" t="shared" si="7" ref="L23:L32">SUM(K23,H23,E23)</f>
        <v>385</v>
      </c>
    </row>
    <row r="24" spans="1:12" ht="12.75">
      <c r="A24">
        <v>2</v>
      </c>
      <c r="B24" s="58" t="s">
        <v>97</v>
      </c>
      <c r="D24" s="4"/>
      <c r="E24">
        <f t="shared" si="4"/>
        <v>0</v>
      </c>
      <c r="F24" s="4">
        <v>96</v>
      </c>
      <c r="G24">
        <v>10</v>
      </c>
      <c r="H24" s="4">
        <f t="shared" si="5"/>
        <v>106</v>
      </c>
      <c r="J24" s="4"/>
      <c r="K24">
        <f t="shared" si="6"/>
        <v>0</v>
      </c>
      <c r="L24" s="4">
        <f t="shared" si="7"/>
        <v>106</v>
      </c>
    </row>
    <row r="25" spans="1:12" ht="12.75">
      <c r="A25">
        <v>3</v>
      </c>
      <c r="B25" s="58" t="s">
        <v>94</v>
      </c>
      <c r="C25">
        <v>111</v>
      </c>
      <c r="D25" s="4">
        <v>10</v>
      </c>
      <c r="E25">
        <f t="shared" si="4"/>
        <v>121</v>
      </c>
      <c r="F25" s="4"/>
      <c r="G25" s="10"/>
      <c r="H25" s="4">
        <f t="shared" si="5"/>
        <v>0</v>
      </c>
      <c r="I25" s="10">
        <v>113</v>
      </c>
      <c r="J25" s="4">
        <v>10</v>
      </c>
      <c r="K25">
        <f t="shared" si="6"/>
        <v>123</v>
      </c>
      <c r="L25" s="4">
        <f t="shared" si="7"/>
        <v>244</v>
      </c>
    </row>
    <row r="26" spans="1:12" ht="12.75">
      <c r="A26">
        <v>4</v>
      </c>
      <c r="B26" s="58" t="s">
        <v>96</v>
      </c>
      <c r="C26">
        <v>119</v>
      </c>
      <c r="D26" s="4"/>
      <c r="E26">
        <f t="shared" si="4"/>
        <v>119</v>
      </c>
      <c r="F26" s="4">
        <v>107</v>
      </c>
      <c r="H26" s="4">
        <f t="shared" si="5"/>
        <v>107</v>
      </c>
      <c r="I26" s="7">
        <v>135</v>
      </c>
      <c r="J26" s="4"/>
      <c r="K26">
        <f t="shared" si="6"/>
        <v>135</v>
      </c>
      <c r="L26" s="4">
        <f t="shared" si="7"/>
        <v>361</v>
      </c>
    </row>
    <row r="27" spans="1:12" ht="12.75">
      <c r="A27">
        <v>5</v>
      </c>
      <c r="B27" s="58" t="s">
        <v>128</v>
      </c>
      <c r="C27">
        <v>99</v>
      </c>
      <c r="D27" s="4"/>
      <c r="E27">
        <f t="shared" si="4"/>
        <v>99</v>
      </c>
      <c r="F27" s="4">
        <v>128</v>
      </c>
      <c r="H27" s="4">
        <f t="shared" si="5"/>
        <v>128</v>
      </c>
      <c r="I27" s="7">
        <v>101</v>
      </c>
      <c r="J27" s="4"/>
      <c r="K27">
        <f t="shared" si="6"/>
        <v>101</v>
      </c>
      <c r="L27" s="4">
        <f t="shared" si="7"/>
        <v>328</v>
      </c>
    </row>
    <row r="28" spans="1:12" ht="12.75">
      <c r="A28">
        <v>6</v>
      </c>
      <c r="B28" s="58" t="s">
        <v>95</v>
      </c>
      <c r="C28">
        <v>89</v>
      </c>
      <c r="D28" s="4"/>
      <c r="E28">
        <f t="shared" si="4"/>
        <v>89</v>
      </c>
      <c r="F28" s="4"/>
      <c r="H28" s="4">
        <f t="shared" si="5"/>
        <v>0</v>
      </c>
      <c r="I28">
        <v>141</v>
      </c>
      <c r="J28" s="4"/>
      <c r="K28">
        <f t="shared" si="6"/>
        <v>141</v>
      </c>
      <c r="L28" s="4">
        <f t="shared" si="7"/>
        <v>230</v>
      </c>
    </row>
    <row r="29" spans="1:12" ht="12.75">
      <c r="A29">
        <v>7</v>
      </c>
      <c r="B29" s="58" t="s">
        <v>98</v>
      </c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58" t="s">
        <v>168</v>
      </c>
      <c r="C30">
        <v>112</v>
      </c>
      <c r="D30" s="4">
        <v>10</v>
      </c>
      <c r="E30">
        <f t="shared" si="4"/>
        <v>122</v>
      </c>
      <c r="F30" s="4"/>
      <c r="H30" s="4">
        <f t="shared" si="5"/>
        <v>0</v>
      </c>
      <c r="I30">
        <v>91</v>
      </c>
      <c r="J30" s="4">
        <v>10</v>
      </c>
      <c r="K30">
        <f t="shared" si="6"/>
        <v>101</v>
      </c>
      <c r="L30" s="4">
        <f t="shared" si="7"/>
        <v>223</v>
      </c>
    </row>
    <row r="31" spans="1:12" ht="12.75">
      <c r="A31">
        <v>9</v>
      </c>
      <c r="B31" s="58" t="s">
        <v>170</v>
      </c>
      <c r="D31" s="4"/>
      <c r="E31">
        <f t="shared" si="4"/>
        <v>0</v>
      </c>
      <c r="F31" s="4">
        <v>82</v>
      </c>
      <c r="H31" s="4">
        <f t="shared" si="5"/>
        <v>82</v>
      </c>
      <c r="J31" s="4"/>
      <c r="K31">
        <f t="shared" si="6"/>
        <v>0</v>
      </c>
      <c r="L31" s="4">
        <f t="shared" si="7"/>
        <v>82</v>
      </c>
    </row>
    <row r="32" spans="1:12" ht="12.75">
      <c r="A32" s="2">
        <v>10</v>
      </c>
      <c r="B32" s="59" t="s">
        <v>171</v>
      </c>
      <c r="C32" s="2"/>
      <c r="D32" s="3"/>
      <c r="E32" s="2">
        <f t="shared" si="4"/>
        <v>0</v>
      </c>
      <c r="F32" s="3">
        <v>61</v>
      </c>
      <c r="G32" s="2">
        <v>10</v>
      </c>
      <c r="H32" s="3">
        <f t="shared" si="5"/>
        <v>71</v>
      </c>
      <c r="I32" s="2"/>
      <c r="J32" s="3"/>
      <c r="K32" s="2">
        <f t="shared" si="6"/>
        <v>0</v>
      </c>
      <c r="L32" s="3">
        <f t="shared" si="7"/>
        <v>71</v>
      </c>
    </row>
    <row r="33" spans="2:12" ht="12.75">
      <c r="B33" s="4"/>
      <c r="D33" s="4"/>
      <c r="E33" s="7">
        <f>SUM(E23:E32)</f>
        <v>692</v>
      </c>
      <c r="F33" s="4"/>
      <c r="H33" s="4">
        <f>SUM(H23:H32)</f>
        <v>602</v>
      </c>
      <c r="J33" s="4"/>
      <c r="K33" s="7">
        <f>SUM(K23:K32)</f>
        <v>736</v>
      </c>
      <c r="L33" s="6">
        <f>SUM(E33+H33+K33)</f>
        <v>2030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58" t="s">
        <v>169</v>
      </c>
      <c r="C40">
        <v>173</v>
      </c>
      <c r="D40" s="4"/>
      <c r="E40">
        <f aca="true" t="shared" si="8" ref="E40:E49">SUM(C40:D40)</f>
        <v>173</v>
      </c>
      <c r="F40" s="4">
        <v>122</v>
      </c>
      <c r="G40" s="10"/>
      <c r="H40" s="4">
        <f aca="true" t="shared" si="9" ref="H40:H49">SUM(F40:G40)</f>
        <v>122</v>
      </c>
      <c r="I40" s="10">
        <v>134</v>
      </c>
      <c r="J40" s="4"/>
      <c r="K40">
        <f aca="true" t="shared" si="10" ref="K40:K49">SUM(I40:J40)</f>
        <v>134</v>
      </c>
      <c r="L40" s="4">
        <f aca="true" t="shared" si="11" ref="L40:L49">SUM(K40,H40,E40)</f>
        <v>429</v>
      </c>
    </row>
    <row r="41" spans="1:12" ht="12.75">
      <c r="A41">
        <v>2</v>
      </c>
      <c r="B41" s="58" t="s">
        <v>97</v>
      </c>
      <c r="C41">
        <v>123</v>
      </c>
      <c r="D41" s="4">
        <v>10</v>
      </c>
      <c r="E41">
        <f t="shared" si="8"/>
        <v>133</v>
      </c>
      <c r="F41" s="4">
        <v>109</v>
      </c>
      <c r="G41" s="10">
        <v>10</v>
      </c>
      <c r="H41" s="4">
        <f t="shared" si="9"/>
        <v>119</v>
      </c>
      <c r="J41" s="4"/>
      <c r="K41">
        <f t="shared" si="10"/>
        <v>0</v>
      </c>
      <c r="L41" s="4">
        <f t="shared" si="11"/>
        <v>252</v>
      </c>
    </row>
    <row r="42" spans="1:12" ht="12.75">
      <c r="A42">
        <v>3</v>
      </c>
      <c r="B42" s="58" t="s">
        <v>94</v>
      </c>
      <c r="C42">
        <v>118</v>
      </c>
      <c r="D42" s="4">
        <v>10</v>
      </c>
      <c r="E42">
        <f t="shared" si="8"/>
        <v>128</v>
      </c>
      <c r="F42" s="4">
        <v>126</v>
      </c>
      <c r="G42" s="10">
        <v>10</v>
      </c>
      <c r="H42" s="4">
        <f t="shared" si="9"/>
        <v>136</v>
      </c>
      <c r="I42" s="10">
        <v>108</v>
      </c>
      <c r="J42" s="4">
        <v>10</v>
      </c>
      <c r="K42">
        <f t="shared" si="10"/>
        <v>118</v>
      </c>
      <c r="L42" s="4">
        <f t="shared" si="11"/>
        <v>382</v>
      </c>
    </row>
    <row r="43" spans="1:12" ht="12.75">
      <c r="A43">
        <v>4</v>
      </c>
      <c r="B43" s="58" t="s">
        <v>96</v>
      </c>
      <c r="C43">
        <v>101</v>
      </c>
      <c r="D43" s="4"/>
      <c r="E43">
        <f t="shared" si="8"/>
        <v>101</v>
      </c>
      <c r="F43" s="4">
        <v>115</v>
      </c>
      <c r="H43" s="4">
        <f t="shared" si="9"/>
        <v>115</v>
      </c>
      <c r="I43" s="7">
        <v>157</v>
      </c>
      <c r="J43" s="4"/>
      <c r="K43">
        <f t="shared" si="10"/>
        <v>157</v>
      </c>
      <c r="L43" s="4">
        <f t="shared" si="11"/>
        <v>373</v>
      </c>
    </row>
    <row r="44" spans="1:12" ht="12.75">
      <c r="A44">
        <v>5</v>
      </c>
      <c r="B44" s="58" t="s">
        <v>128</v>
      </c>
      <c r="D44" s="4"/>
      <c r="E44">
        <f t="shared" si="8"/>
        <v>0</v>
      </c>
      <c r="F44" s="4">
        <v>124</v>
      </c>
      <c r="H44" s="4">
        <f t="shared" si="9"/>
        <v>124</v>
      </c>
      <c r="I44" s="7">
        <v>122</v>
      </c>
      <c r="J44" s="4"/>
      <c r="K44">
        <f t="shared" si="10"/>
        <v>122</v>
      </c>
      <c r="L44" s="4">
        <f t="shared" si="11"/>
        <v>246</v>
      </c>
    </row>
    <row r="45" spans="1:12" ht="12.75">
      <c r="A45">
        <v>6</v>
      </c>
      <c r="B45" s="58" t="s">
        <v>95</v>
      </c>
      <c r="C45">
        <v>110</v>
      </c>
      <c r="D45" s="4"/>
      <c r="E45">
        <f t="shared" si="8"/>
        <v>110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110</v>
      </c>
    </row>
    <row r="46" spans="1:12" ht="12.75">
      <c r="A46">
        <v>7</v>
      </c>
      <c r="B46" s="58" t="s">
        <v>98</v>
      </c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58" t="s">
        <v>168</v>
      </c>
      <c r="C47">
        <v>84</v>
      </c>
      <c r="D47" s="4">
        <v>10</v>
      </c>
      <c r="E47">
        <f t="shared" si="8"/>
        <v>94</v>
      </c>
      <c r="F47" s="4"/>
      <c r="H47" s="4">
        <f t="shared" si="9"/>
        <v>0</v>
      </c>
      <c r="I47">
        <v>113</v>
      </c>
      <c r="J47" s="4">
        <v>10</v>
      </c>
      <c r="K47">
        <f t="shared" si="10"/>
        <v>123</v>
      </c>
      <c r="L47" s="4">
        <f t="shared" si="11"/>
        <v>217</v>
      </c>
    </row>
    <row r="48" spans="1:12" ht="12.75">
      <c r="A48">
        <v>9</v>
      </c>
      <c r="B48" s="58" t="s">
        <v>170</v>
      </c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59" t="s">
        <v>171</v>
      </c>
      <c r="C49" s="2"/>
      <c r="D49" s="3"/>
      <c r="E49" s="2">
        <f t="shared" si="8"/>
        <v>0</v>
      </c>
      <c r="F49" s="3">
        <v>112</v>
      </c>
      <c r="G49" s="2">
        <v>10</v>
      </c>
      <c r="H49" s="3">
        <f t="shared" si="9"/>
        <v>122</v>
      </c>
      <c r="I49" s="2">
        <v>85</v>
      </c>
      <c r="J49" s="3">
        <v>10</v>
      </c>
      <c r="K49" s="2">
        <f t="shared" si="10"/>
        <v>95</v>
      </c>
      <c r="L49" s="3">
        <f t="shared" si="11"/>
        <v>217</v>
      </c>
    </row>
    <row r="50" spans="2:12" ht="12.75">
      <c r="B50" s="4"/>
      <c r="D50" s="4"/>
      <c r="E50" s="7">
        <f>SUM(E40:E49)</f>
        <v>739</v>
      </c>
      <c r="F50" s="4"/>
      <c r="H50" s="4">
        <f>SUM(H40:H49)</f>
        <v>738</v>
      </c>
      <c r="J50" s="4"/>
      <c r="K50" s="7">
        <f>SUM(K40:K49)</f>
        <v>749</v>
      </c>
      <c r="L50" s="6">
        <f>SUM(E50+H50+K50)</f>
        <v>2226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22">
      <selection activeCell="J48" sqref="J48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13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38" t="s">
        <v>141</v>
      </c>
      <c r="C7">
        <v>148</v>
      </c>
      <c r="D7" s="4"/>
      <c r="E7">
        <f aca="true" t="shared" si="0" ref="E7:E16">SUM(C7:D7)</f>
        <v>148</v>
      </c>
      <c r="F7" s="4">
        <v>115</v>
      </c>
      <c r="G7" s="10"/>
      <c r="H7" s="4">
        <f aca="true" t="shared" si="1" ref="H7:H16">SUM(F7:G7)</f>
        <v>115</v>
      </c>
      <c r="I7" s="10">
        <v>149</v>
      </c>
      <c r="J7" s="4"/>
      <c r="K7">
        <f aca="true" t="shared" si="2" ref="K7:K16">SUM(I7:J7)</f>
        <v>149</v>
      </c>
      <c r="L7" s="4">
        <f aca="true" t="shared" si="3" ref="L7:L16">SUM(K7,H7,E7)</f>
        <v>412</v>
      </c>
    </row>
    <row r="8" spans="1:12" ht="12.75">
      <c r="A8">
        <v>2</v>
      </c>
      <c r="B8" s="13" t="s">
        <v>118</v>
      </c>
      <c r="C8">
        <v>134</v>
      </c>
      <c r="D8" s="4"/>
      <c r="E8">
        <f t="shared" si="0"/>
        <v>134</v>
      </c>
      <c r="F8" s="4">
        <v>131</v>
      </c>
      <c r="H8" s="4">
        <f t="shared" si="1"/>
        <v>131</v>
      </c>
      <c r="I8">
        <v>132</v>
      </c>
      <c r="J8" s="4"/>
      <c r="K8">
        <f t="shared" si="2"/>
        <v>132</v>
      </c>
      <c r="L8" s="4">
        <f t="shared" si="3"/>
        <v>397</v>
      </c>
    </row>
    <row r="9" spans="1:12" ht="12.75">
      <c r="A9">
        <v>3</v>
      </c>
      <c r="B9" s="13" t="s">
        <v>140</v>
      </c>
      <c r="C9">
        <v>116</v>
      </c>
      <c r="D9" s="4"/>
      <c r="E9">
        <f t="shared" si="0"/>
        <v>116</v>
      </c>
      <c r="F9" s="4">
        <v>126</v>
      </c>
      <c r="H9" s="4">
        <f t="shared" si="1"/>
        <v>126</v>
      </c>
      <c r="I9">
        <v>147</v>
      </c>
      <c r="J9" s="4"/>
      <c r="K9">
        <f t="shared" si="2"/>
        <v>147</v>
      </c>
      <c r="L9" s="4">
        <f t="shared" si="3"/>
        <v>389</v>
      </c>
    </row>
    <row r="10" spans="1:12" ht="12.75">
      <c r="A10">
        <v>4</v>
      </c>
      <c r="B10" s="13" t="s">
        <v>71</v>
      </c>
      <c r="C10">
        <v>92</v>
      </c>
      <c r="D10" s="4"/>
      <c r="E10">
        <f t="shared" si="0"/>
        <v>92</v>
      </c>
      <c r="F10" s="4">
        <v>121</v>
      </c>
      <c r="H10" s="4">
        <f t="shared" si="1"/>
        <v>121</v>
      </c>
      <c r="I10">
        <v>128</v>
      </c>
      <c r="J10" s="4"/>
      <c r="K10">
        <f t="shared" si="2"/>
        <v>128</v>
      </c>
      <c r="L10" s="4">
        <f t="shared" si="3"/>
        <v>341</v>
      </c>
    </row>
    <row r="11" spans="1:12" ht="12.75">
      <c r="A11">
        <v>5</v>
      </c>
      <c r="B11" s="13" t="s">
        <v>142</v>
      </c>
      <c r="C11">
        <v>69</v>
      </c>
      <c r="D11" s="4">
        <v>10</v>
      </c>
      <c r="E11">
        <f t="shared" si="0"/>
        <v>79</v>
      </c>
      <c r="F11" s="4">
        <v>133</v>
      </c>
      <c r="G11">
        <v>10</v>
      </c>
      <c r="H11" s="4">
        <f t="shared" si="1"/>
        <v>143</v>
      </c>
      <c r="I11" s="52">
        <v>102</v>
      </c>
      <c r="J11" s="4">
        <v>10</v>
      </c>
      <c r="K11">
        <f t="shared" si="2"/>
        <v>112</v>
      </c>
      <c r="L11" s="4">
        <f t="shared" si="3"/>
        <v>334</v>
      </c>
    </row>
    <row r="12" spans="1:14" ht="12.75">
      <c r="A12">
        <v>6</v>
      </c>
      <c r="B12" s="13" t="s">
        <v>70</v>
      </c>
      <c r="C12">
        <v>102</v>
      </c>
      <c r="D12" s="4"/>
      <c r="E12">
        <f t="shared" si="0"/>
        <v>102</v>
      </c>
      <c r="F12" s="4">
        <v>131</v>
      </c>
      <c r="H12" s="4">
        <f t="shared" si="1"/>
        <v>131</v>
      </c>
      <c r="I12" s="4">
        <v>95</v>
      </c>
      <c r="J12" s="4"/>
      <c r="K12">
        <f t="shared" si="2"/>
        <v>95</v>
      </c>
      <c r="L12" s="4">
        <f t="shared" si="3"/>
        <v>328</v>
      </c>
      <c r="N12" s="18"/>
    </row>
    <row r="13" spans="1:15" ht="12.75">
      <c r="A13">
        <v>7</v>
      </c>
      <c r="B13" s="4"/>
      <c r="D13" s="4"/>
      <c r="E13">
        <f t="shared" si="0"/>
        <v>0</v>
      </c>
      <c r="F13" s="4"/>
      <c r="G13" s="10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0</v>
      </c>
      <c r="M13" s="9"/>
      <c r="N13" s="18"/>
      <c r="O13" s="9"/>
    </row>
    <row r="14" spans="1:15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  <c r="M14" s="9"/>
      <c r="N14" s="18"/>
      <c r="O14" s="9"/>
    </row>
    <row r="15" spans="1:15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  <c r="M15" s="9"/>
      <c r="N15" s="18"/>
      <c r="O15" s="9"/>
    </row>
    <row r="16" spans="1:15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  <c r="M16" s="9"/>
      <c r="N16" s="18"/>
      <c r="O16" s="9"/>
    </row>
    <row r="17" spans="2:15" ht="12.75">
      <c r="B17" s="4"/>
      <c r="D17" s="4"/>
      <c r="E17" s="7">
        <f>SUM(E7:E16)</f>
        <v>671</v>
      </c>
      <c r="F17" s="4"/>
      <c r="H17" s="4">
        <f>SUM(H7:H16)</f>
        <v>767</v>
      </c>
      <c r="J17" s="4"/>
      <c r="K17" s="7">
        <f>SUM(K7:K16)</f>
        <v>763</v>
      </c>
      <c r="L17" s="6">
        <f>SUM(E17+H17+K17)</f>
        <v>2201</v>
      </c>
      <c r="M17" s="9"/>
      <c r="N17" s="18"/>
      <c r="O17" s="9"/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38" t="s">
        <v>141</v>
      </c>
      <c r="D23" s="4"/>
      <c r="E23">
        <f aca="true" t="shared" si="4" ref="E23:E32">SUM(C23:D23)</f>
        <v>0</v>
      </c>
      <c r="F23" s="4"/>
      <c r="G23" s="10"/>
      <c r="H23" s="4">
        <f aca="true" t="shared" si="5" ref="H23:H32">SUM(F23:G23)</f>
        <v>0</v>
      </c>
      <c r="I23" s="10"/>
      <c r="J23" s="4"/>
      <c r="K23">
        <f aca="true" t="shared" si="6" ref="K23:K32">SUM(I23:J23)</f>
        <v>0</v>
      </c>
      <c r="L23" s="4">
        <f aca="true" t="shared" si="7" ref="L23:L32">SUM(K23,H23,E23)</f>
        <v>0</v>
      </c>
    </row>
    <row r="24" spans="1:12" ht="12.75">
      <c r="A24">
        <v>2</v>
      </c>
      <c r="B24" s="13" t="s">
        <v>118</v>
      </c>
      <c r="C24">
        <v>100</v>
      </c>
      <c r="D24" s="4"/>
      <c r="E24">
        <f t="shared" si="4"/>
        <v>100</v>
      </c>
      <c r="F24" s="4">
        <v>202</v>
      </c>
      <c r="H24" s="4">
        <f t="shared" si="5"/>
        <v>202</v>
      </c>
      <c r="I24">
        <v>113</v>
      </c>
      <c r="J24" s="4"/>
      <c r="K24">
        <f t="shared" si="6"/>
        <v>113</v>
      </c>
      <c r="L24" s="4">
        <f t="shared" si="7"/>
        <v>415</v>
      </c>
    </row>
    <row r="25" spans="1:12" ht="12.75">
      <c r="A25">
        <v>3</v>
      </c>
      <c r="B25" s="13" t="s">
        <v>140</v>
      </c>
      <c r="D25" s="4"/>
      <c r="E25">
        <f t="shared" si="4"/>
        <v>0</v>
      </c>
      <c r="F25" s="4"/>
      <c r="H25" s="4">
        <f t="shared" si="5"/>
        <v>0</v>
      </c>
      <c r="J25" s="4"/>
      <c r="K25">
        <f t="shared" si="6"/>
        <v>0</v>
      </c>
      <c r="L25" s="4">
        <f t="shared" si="7"/>
        <v>0</v>
      </c>
    </row>
    <row r="26" spans="1:12" ht="12.75">
      <c r="A26">
        <v>4</v>
      </c>
      <c r="B26" s="13" t="s">
        <v>71</v>
      </c>
      <c r="C26">
        <v>100</v>
      </c>
      <c r="D26" s="4"/>
      <c r="E26">
        <f t="shared" si="4"/>
        <v>100</v>
      </c>
      <c r="F26" s="4">
        <v>139</v>
      </c>
      <c r="H26" s="4">
        <f t="shared" si="5"/>
        <v>139</v>
      </c>
      <c r="I26">
        <v>103</v>
      </c>
      <c r="J26" s="4"/>
      <c r="K26">
        <f t="shared" si="6"/>
        <v>103</v>
      </c>
      <c r="L26" s="4">
        <f t="shared" si="7"/>
        <v>342</v>
      </c>
    </row>
    <row r="27" spans="1:12" ht="12.75">
      <c r="A27">
        <v>5</v>
      </c>
      <c r="B27" s="13" t="s">
        <v>142</v>
      </c>
      <c r="D27" s="4"/>
      <c r="E27">
        <f t="shared" si="4"/>
        <v>0</v>
      </c>
      <c r="F27" s="4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>
        <v>6</v>
      </c>
      <c r="B28" s="13" t="s">
        <v>70</v>
      </c>
      <c r="C28">
        <v>76</v>
      </c>
      <c r="D28" s="4"/>
      <c r="E28">
        <f t="shared" si="4"/>
        <v>76</v>
      </c>
      <c r="F28" s="4">
        <v>106</v>
      </c>
      <c r="G28" s="10"/>
      <c r="H28" s="4">
        <f t="shared" si="5"/>
        <v>106</v>
      </c>
      <c r="I28" s="10">
        <v>105</v>
      </c>
      <c r="J28" s="4"/>
      <c r="K28">
        <f t="shared" si="6"/>
        <v>105</v>
      </c>
      <c r="L28" s="4">
        <f t="shared" si="7"/>
        <v>287</v>
      </c>
    </row>
    <row r="29" spans="1:12" ht="12.75">
      <c r="A29">
        <v>7</v>
      </c>
      <c r="B29" s="56" t="s">
        <v>157</v>
      </c>
      <c r="C29">
        <v>147</v>
      </c>
      <c r="D29" s="4"/>
      <c r="E29">
        <f t="shared" si="4"/>
        <v>147</v>
      </c>
      <c r="F29" s="4">
        <v>179</v>
      </c>
      <c r="G29" s="10"/>
      <c r="H29" s="4">
        <f t="shared" si="5"/>
        <v>179</v>
      </c>
      <c r="I29" s="10">
        <v>137</v>
      </c>
      <c r="J29" s="4"/>
      <c r="K29">
        <f t="shared" si="6"/>
        <v>137</v>
      </c>
      <c r="L29" s="4">
        <f t="shared" si="7"/>
        <v>463</v>
      </c>
    </row>
    <row r="30" spans="1:12" ht="12.75">
      <c r="A30">
        <v>8</v>
      </c>
      <c r="B30" s="56" t="s">
        <v>158</v>
      </c>
      <c r="C30">
        <v>120</v>
      </c>
      <c r="D30" s="4"/>
      <c r="E30">
        <f t="shared" si="4"/>
        <v>120</v>
      </c>
      <c r="F30" s="4">
        <v>140</v>
      </c>
      <c r="H30" s="4">
        <f t="shared" si="5"/>
        <v>140</v>
      </c>
      <c r="I30" s="10">
        <v>168</v>
      </c>
      <c r="J30" s="4"/>
      <c r="K30">
        <f t="shared" si="6"/>
        <v>168</v>
      </c>
      <c r="L30" s="4">
        <f t="shared" si="7"/>
        <v>428</v>
      </c>
    </row>
    <row r="31" spans="1:12" ht="12.75">
      <c r="A31">
        <v>9</v>
      </c>
      <c r="B31" s="56" t="s">
        <v>159</v>
      </c>
      <c r="C31">
        <v>136</v>
      </c>
      <c r="D31" s="4"/>
      <c r="E31">
        <f t="shared" si="4"/>
        <v>136</v>
      </c>
      <c r="F31" s="4">
        <v>118</v>
      </c>
      <c r="H31" s="4">
        <f t="shared" si="5"/>
        <v>118</v>
      </c>
      <c r="I31">
        <v>105</v>
      </c>
      <c r="J31" s="4"/>
      <c r="K31">
        <f t="shared" si="6"/>
        <v>105</v>
      </c>
      <c r="L31" s="4">
        <f t="shared" si="7"/>
        <v>359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679</v>
      </c>
      <c r="F33" s="4"/>
      <c r="H33" s="4">
        <f>SUM(H23:H32)</f>
        <v>884</v>
      </c>
      <c r="J33" s="4"/>
      <c r="K33" s="7">
        <f>SUM(K23:K32)</f>
        <v>731</v>
      </c>
      <c r="L33" s="6">
        <f>SUM(E33+H33+K33)</f>
        <v>2294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55" t="s">
        <v>141</v>
      </c>
      <c r="D40" s="4"/>
      <c r="E40">
        <f aca="true" t="shared" si="8" ref="E40:E49">SUM(C40:D40)</f>
        <v>0</v>
      </c>
      <c r="F40" s="4"/>
      <c r="G40" s="10"/>
      <c r="H40" s="4">
        <f aca="true" t="shared" si="9" ref="H40:H49">SUM(F40:G40)</f>
        <v>0</v>
      </c>
      <c r="I40" s="10"/>
      <c r="J40" s="4"/>
      <c r="K40">
        <f aca="true" t="shared" si="10" ref="K40:K49">SUM(I40:J40)</f>
        <v>0</v>
      </c>
      <c r="L40" s="4">
        <f aca="true" t="shared" si="11" ref="L40:L49">SUM(K40,H40,E40)</f>
        <v>0</v>
      </c>
    </row>
    <row r="41" spans="1:12" ht="12.75">
      <c r="A41">
        <v>2</v>
      </c>
      <c r="B41" s="56" t="s">
        <v>118</v>
      </c>
      <c r="C41">
        <v>110</v>
      </c>
      <c r="D41" s="4"/>
      <c r="E41">
        <f t="shared" si="8"/>
        <v>110</v>
      </c>
      <c r="F41" s="4">
        <v>99</v>
      </c>
      <c r="H41" s="4">
        <f t="shared" si="9"/>
        <v>99</v>
      </c>
      <c r="I41">
        <v>129</v>
      </c>
      <c r="J41" s="4"/>
      <c r="K41">
        <f t="shared" si="10"/>
        <v>129</v>
      </c>
      <c r="L41" s="4">
        <f t="shared" si="11"/>
        <v>338</v>
      </c>
    </row>
    <row r="42" spans="1:12" ht="12.75">
      <c r="A42">
        <v>3</v>
      </c>
      <c r="B42" s="56" t="s">
        <v>140</v>
      </c>
      <c r="D42" s="4"/>
      <c r="E42">
        <f t="shared" si="8"/>
        <v>0</v>
      </c>
      <c r="F42" s="4"/>
      <c r="H42" s="4">
        <f t="shared" si="9"/>
        <v>0</v>
      </c>
      <c r="J42" s="4"/>
      <c r="K42">
        <f t="shared" si="10"/>
        <v>0</v>
      </c>
      <c r="L42" s="4">
        <f t="shared" si="11"/>
        <v>0</v>
      </c>
    </row>
    <row r="43" spans="1:12" ht="12.75">
      <c r="A43">
        <v>4</v>
      </c>
      <c r="B43" s="56" t="s">
        <v>71</v>
      </c>
      <c r="C43">
        <v>126</v>
      </c>
      <c r="D43" s="4"/>
      <c r="E43">
        <f t="shared" si="8"/>
        <v>126</v>
      </c>
      <c r="F43" s="4">
        <v>117</v>
      </c>
      <c r="H43" s="4">
        <f t="shared" si="9"/>
        <v>117</v>
      </c>
      <c r="I43">
        <v>122</v>
      </c>
      <c r="J43" s="4"/>
      <c r="K43">
        <f t="shared" si="10"/>
        <v>122</v>
      </c>
      <c r="L43" s="4">
        <f t="shared" si="11"/>
        <v>365</v>
      </c>
    </row>
    <row r="44" spans="1:12" ht="12.75">
      <c r="A44">
        <v>5</v>
      </c>
      <c r="B44" s="56" t="s">
        <v>142</v>
      </c>
      <c r="D44" s="4"/>
      <c r="E44">
        <f t="shared" si="8"/>
        <v>0</v>
      </c>
      <c r="F44" s="4"/>
      <c r="H44" s="4">
        <f t="shared" si="9"/>
        <v>0</v>
      </c>
      <c r="J44" s="4"/>
      <c r="K44">
        <f t="shared" si="10"/>
        <v>0</v>
      </c>
      <c r="L44" s="4">
        <f t="shared" si="11"/>
        <v>0</v>
      </c>
    </row>
    <row r="45" spans="1:12" ht="12.75">
      <c r="A45">
        <v>6</v>
      </c>
      <c r="B45" s="56" t="s">
        <v>70</v>
      </c>
      <c r="C45">
        <v>77</v>
      </c>
      <c r="D45" s="4"/>
      <c r="E45">
        <f t="shared" si="8"/>
        <v>77</v>
      </c>
      <c r="F45" s="4">
        <v>77</v>
      </c>
      <c r="G45" s="10"/>
      <c r="H45" s="4">
        <f t="shared" si="9"/>
        <v>77</v>
      </c>
      <c r="I45" s="10">
        <v>94</v>
      </c>
      <c r="J45" s="4"/>
      <c r="K45">
        <f t="shared" si="10"/>
        <v>94</v>
      </c>
      <c r="L45" s="4">
        <f t="shared" si="11"/>
        <v>248</v>
      </c>
    </row>
    <row r="46" spans="1:12" ht="12.75">
      <c r="A46">
        <v>7</v>
      </c>
      <c r="B46" s="56" t="s">
        <v>157</v>
      </c>
      <c r="C46">
        <v>174</v>
      </c>
      <c r="D46" s="4"/>
      <c r="E46">
        <f t="shared" si="8"/>
        <v>174</v>
      </c>
      <c r="F46" s="4">
        <v>176</v>
      </c>
      <c r="G46" s="10"/>
      <c r="H46" s="4">
        <f t="shared" si="9"/>
        <v>176</v>
      </c>
      <c r="I46" s="10">
        <v>149</v>
      </c>
      <c r="J46" s="4"/>
      <c r="K46">
        <f t="shared" si="10"/>
        <v>149</v>
      </c>
      <c r="L46" s="4">
        <f t="shared" si="11"/>
        <v>499</v>
      </c>
    </row>
    <row r="47" spans="1:12" ht="12.75">
      <c r="A47">
        <v>8</v>
      </c>
      <c r="B47" s="56" t="s">
        <v>201</v>
      </c>
      <c r="C47">
        <v>119</v>
      </c>
      <c r="D47" s="4"/>
      <c r="E47">
        <f t="shared" si="8"/>
        <v>119</v>
      </c>
      <c r="F47" s="4">
        <v>150</v>
      </c>
      <c r="H47" s="4">
        <f t="shared" si="9"/>
        <v>150</v>
      </c>
      <c r="I47" s="10">
        <v>100</v>
      </c>
      <c r="J47" s="4"/>
      <c r="K47">
        <f t="shared" si="10"/>
        <v>100</v>
      </c>
      <c r="L47" s="4">
        <f t="shared" si="11"/>
        <v>369</v>
      </c>
    </row>
    <row r="48" spans="1:12" ht="12.75">
      <c r="A48">
        <v>9</v>
      </c>
      <c r="B48" s="56" t="s">
        <v>202</v>
      </c>
      <c r="C48">
        <v>131</v>
      </c>
      <c r="D48" s="4"/>
      <c r="E48">
        <f t="shared" si="8"/>
        <v>131</v>
      </c>
      <c r="F48" s="4">
        <v>151</v>
      </c>
      <c r="H48" s="4">
        <f t="shared" si="9"/>
        <v>151</v>
      </c>
      <c r="I48" s="10">
        <v>94</v>
      </c>
      <c r="J48" s="4"/>
      <c r="K48">
        <f t="shared" si="10"/>
        <v>94</v>
      </c>
      <c r="L48" s="4">
        <f t="shared" si="11"/>
        <v>376</v>
      </c>
    </row>
    <row r="49" spans="1:12" ht="12.75">
      <c r="A49" s="2">
        <v>10</v>
      </c>
      <c r="B49" s="57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737</v>
      </c>
      <c r="F50" s="4"/>
      <c r="H50" s="4">
        <f>SUM(H40:H49)</f>
        <v>770</v>
      </c>
      <c r="J50" s="4"/>
      <c r="K50" s="7">
        <f>SUM(K40:K49)</f>
        <v>688</v>
      </c>
      <c r="L50" s="6">
        <f>SUM(E50+H50+K50)</f>
        <v>2195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9">
      <selection activeCell="I46" sqref="I46"/>
    </sheetView>
  </sheetViews>
  <sheetFormatPr defaultColWidth="11.421875" defaultRowHeight="12.75"/>
  <cols>
    <col min="1" max="1" width="3.57421875" style="0" customWidth="1"/>
    <col min="2" max="2" width="19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124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0" t="s">
        <v>164</v>
      </c>
      <c r="C7">
        <v>156</v>
      </c>
      <c r="D7" s="4">
        <v>-15</v>
      </c>
      <c r="E7">
        <f aca="true" t="shared" si="0" ref="E7:E16">SUM(C7:D7)</f>
        <v>141</v>
      </c>
      <c r="F7" s="4">
        <v>183</v>
      </c>
      <c r="G7" s="4">
        <v>-15</v>
      </c>
      <c r="H7" s="4">
        <f aca="true" t="shared" si="1" ref="H7:H16">SUM(F7:G7)</f>
        <v>168</v>
      </c>
      <c r="I7" s="10">
        <v>187</v>
      </c>
      <c r="J7" s="4">
        <v>-15</v>
      </c>
      <c r="K7">
        <f aca="true" t="shared" si="2" ref="K7:K16">SUM(I7:J7)</f>
        <v>172</v>
      </c>
      <c r="L7" s="4">
        <f aca="true" t="shared" si="3" ref="L7:L16">SUM(K7,H7,E7)</f>
        <v>481</v>
      </c>
    </row>
    <row r="8" spans="1:12" ht="12.75">
      <c r="A8">
        <v>2</v>
      </c>
      <c r="B8" s="40" t="s">
        <v>131</v>
      </c>
      <c r="C8">
        <v>117</v>
      </c>
      <c r="D8" s="4"/>
      <c r="E8">
        <f t="shared" si="0"/>
        <v>117</v>
      </c>
      <c r="F8" s="4">
        <v>117</v>
      </c>
      <c r="G8" s="52"/>
      <c r="H8" s="4">
        <f t="shared" si="1"/>
        <v>117</v>
      </c>
      <c r="I8" s="52">
        <v>102</v>
      </c>
      <c r="J8" s="4"/>
      <c r="K8">
        <f t="shared" si="2"/>
        <v>102</v>
      </c>
      <c r="L8" s="4">
        <f t="shared" si="3"/>
        <v>336</v>
      </c>
    </row>
    <row r="9" spans="1:12" ht="12.75">
      <c r="A9">
        <v>3</v>
      </c>
      <c r="B9" s="40" t="s">
        <v>130</v>
      </c>
      <c r="C9">
        <v>117</v>
      </c>
      <c r="D9" s="4"/>
      <c r="E9">
        <f t="shared" si="0"/>
        <v>117</v>
      </c>
      <c r="F9" s="4">
        <v>115</v>
      </c>
      <c r="G9" s="4"/>
      <c r="H9" s="4">
        <f t="shared" si="1"/>
        <v>115</v>
      </c>
      <c r="I9" s="10">
        <v>100</v>
      </c>
      <c r="J9" s="4"/>
      <c r="K9">
        <f t="shared" si="2"/>
        <v>100</v>
      </c>
      <c r="L9" s="4">
        <f t="shared" si="3"/>
        <v>332</v>
      </c>
    </row>
    <row r="10" spans="1:12" ht="12.75">
      <c r="A10">
        <v>4</v>
      </c>
      <c r="B10" s="13" t="s">
        <v>119</v>
      </c>
      <c r="C10">
        <v>134</v>
      </c>
      <c r="D10" s="4"/>
      <c r="E10">
        <f t="shared" si="0"/>
        <v>134</v>
      </c>
      <c r="F10" s="4">
        <v>98</v>
      </c>
      <c r="H10" s="4">
        <f t="shared" si="1"/>
        <v>98</v>
      </c>
      <c r="I10" s="7">
        <v>90</v>
      </c>
      <c r="J10" s="4"/>
      <c r="K10">
        <f t="shared" si="2"/>
        <v>90</v>
      </c>
      <c r="L10" s="4">
        <f t="shared" si="3"/>
        <v>322</v>
      </c>
    </row>
    <row r="11" spans="1:12" ht="12.75">
      <c r="A11">
        <v>5</v>
      </c>
      <c r="B11" s="13" t="s">
        <v>129</v>
      </c>
      <c r="D11" s="4"/>
      <c r="E11">
        <f t="shared" si="0"/>
        <v>0</v>
      </c>
      <c r="F11" s="4">
        <v>130</v>
      </c>
      <c r="G11" s="52"/>
      <c r="H11" s="4">
        <f t="shared" si="1"/>
        <v>130</v>
      </c>
      <c r="I11" s="7">
        <v>154</v>
      </c>
      <c r="J11" s="4"/>
      <c r="K11">
        <f t="shared" si="2"/>
        <v>154</v>
      </c>
      <c r="L11" s="4">
        <f t="shared" si="3"/>
        <v>284</v>
      </c>
    </row>
    <row r="12" spans="1:12" ht="12.75">
      <c r="A12">
        <v>6</v>
      </c>
      <c r="B12" s="40" t="s">
        <v>132</v>
      </c>
      <c r="C12">
        <v>116</v>
      </c>
      <c r="D12" s="4">
        <v>10</v>
      </c>
      <c r="E12">
        <f t="shared" si="0"/>
        <v>126</v>
      </c>
      <c r="F12" s="4">
        <v>77</v>
      </c>
      <c r="G12">
        <v>10</v>
      </c>
      <c r="H12" s="4">
        <f t="shared" si="1"/>
        <v>87</v>
      </c>
      <c r="I12" s="10">
        <v>49</v>
      </c>
      <c r="J12" s="4">
        <v>10</v>
      </c>
      <c r="K12">
        <f t="shared" si="2"/>
        <v>59</v>
      </c>
      <c r="L12" s="4">
        <f t="shared" si="3"/>
        <v>272</v>
      </c>
    </row>
    <row r="13" spans="1:12" ht="12.75">
      <c r="A13">
        <v>7</v>
      </c>
      <c r="B13" s="13" t="s">
        <v>91</v>
      </c>
      <c r="C13">
        <v>144</v>
      </c>
      <c r="D13" s="4">
        <v>-20</v>
      </c>
      <c r="E13">
        <f t="shared" si="0"/>
        <v>124</v>
      </c>
      <c r="F13" s="4"/>
      <c r="H13" s="4">
        <f t="shared" si="1"/>
        <v>0</v>
      </c>
      <c r="I13" s="4"/>
      <c r="J13" s="4"/>
      <c r="K13">
        <f t="shared" si="2"/>
        <v>0</v>
      </c>
      <c r="L13" s="4">
        <f t="shared" si="3"/>
        <v>124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759</v>
      </c>
      <c r="F17" s="4"/>
      <c r="H17" s="4">
        <f>SUM(H7:H16)</f>
        <v>715</v>
      </c>
      <c r="J17" s="4"/>
      <c r="K17" s="7">
        <f>SUM(K7:K16)</f>
        <v>677</v>
      </c>
      <c r="L17" s="6">
        <f>SUM(E17+H17+K17)</f>
        <v>2151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0" t="s">
        <v>172</v>
      </c>
      <c r="C23">
        <v>149</v>
      </c>
      <c r="D23" s="4">
        <v>10</v>
      </c>
      <c r="E23">
        <f aca="true" t="shared" si="4" ref="E23:E32">SUM(C23:D23)</f>
        <v>159</v>
      </c>
      <c r="F23" s="4">
        <v>110</v>
      </c>
      <c r="G23" s="10">
        <v>10</v>
      </c>
      <c r="H23" s="4">
        <f aca="true" t="shared" si="5" ref="H23:H32">SUM(F23:G23)</f>
        <v>120</v>
      </c>
      <c r="I23" s="10"/>
      <c r="J23" s="4"/>
      <c r="K23">
        <f aca="true" t="shared" si="6" ref="K23:K32">SUM(I23:J23)</f>
        <v>0</v>
      </c>
      <c r="L23" s="4">
        <f aca="true" t="shared" si="7" ref="L23:L32">SUM(K23,H23,E23)</f>
        <v>279</v>
      </c>
    </row>
    <row r="24" spans="1:12" ht="12.75">
      <c r="A24">
        <v>2</v>
      </c>
      <c r="B24" s="40" t="s">
        <v>131</v>
      </c>
      <c r="D24" s="4"/>
      <c r="E24">
        <f t="shared" si="4"/>
        <v>0</v>
      </c>
      <c r="F24" s="4">
        <v>103</v>
      </c>
      <c r="H24" s="4">
        <f t="shared" si="5"/>
        <v>103</v>
      </c>
      <c r="I24">
        <v>152</v>
      </c>
      <c r="J24" s="4"/>
      <c r="K24">
        <f t="shared" si="6"/>
        <v>152</v>
      </c>
      <c r="L24" s="4">
        <f t="shared" si="7"/>
        <v>255</v>
      </c>
    </row>
    <row r="25" spans="1:12" ht="12.75">
      <c r="A25">
        <v>3</v>
      </c>
      <c r="B25" s="40" t="s">
        <v>130</v>
      </c>
      <c r="D25" s="4"/>
      <c r="E25">
        <f t="shared" si="4"/>
        <v>0</v>
      </c>
      <c r="F25" s="4">
        <v>109</v>
      </c>
      <c r="G25" s="10"/>
      <c r="H25" s="4">
        <f t="shared" si="5"/>
        <v>109</v>
      </c>
      <c r="I25" s="10">
        <v>112</v>
      </c>
      <c r="J25" s="4"/>
      <c r="K25">
        <f t="shared" si="6"/>
        <v>112</v>
      </c>
      <c r="L25" s="4">
        <f t="shared" si="7"/>
        <v>221</v>
      </c>
    </row>
    <row r="26" spans="1:12" ht="12.75">
      <c r="A26">
        <v>4</v>
      </c>
      <c r="B26" s="13" t="s">
        <v>175</v>
      </c>
      <c r="C26">
        <v>143</v>
      </c>
      <c r="D26" s="4"/>
      <c r="E26">
        <f t="shared" si="4"/>
        <v>143</v>
      </c>
      <c r="F26" s="4"/>
      <c r="H26" s="4">
        <f t="shared" si="5"/>
        <v>0</v>
      </c>
      <c r="I26" s="7">
        <v>115</v>
      </c>
      <c r="J26" s="4"/>
      <c r="K26">
        <f t="shared" si="6"/>
        <v>115</v>
      </c>
      <c r="L26" s="4">
        <f t="shared" si="7"/>
        <v>258</v>
      </c>
    </row>
    <row r="27" spans="1:12" ht="12.75">
      <c r="A27">
        <v>5</v>
      </c>
      <c r="B27" s="13" t="s">
        <v>129</v>
      </c>
      <c r="D27" s="4"/>
      <c r="E27">
        <f t="shared" si="4"/>
        <v>0</v>
      </c>
      <c r="F27" s="4">
        <v>124</v>
      </c>
      <c r="H27" s="4">
        <f t="shared" si="5"/>
        <v>124</v>
      </c>
      <c r="I27">
        <v>119</v>
      </c>
      <c r="J27" s="4"/>
      <c r="K27">
        <f t="shared" si="6"/>
        <v>119</v>
      </c>
      <c r="L27" s="4">
        <f t="shared" si="7"/>
        <v>243</v>
      </c>
    </row>
    <row r="28" spans="1:12" ht="12.75">
      <c r="A28">
        <v>6</v>
      </c>
      <c r="B28" s="40" t="s">
        <v>173</v>
      </c>
      <c r="C28">
        <v>95</v>
      </c>
      <c r="D28" s="4">
        <v>10</v>
      </c>
      <c r="E28">
        <f t="shared" si="4"/>
        <v>105</v>
      </c>
      <c r="F28" s="4">
        <v>121</v>
      </c>
      <c r="G28" s="10">
        <v>10</v>
      </c>
      <c r="H28" s="4">
        <f t="shared" si="5"/>
        <v>131</v>
      </c>
      <c r="J28" s="4"/>
      <c r="K28">
        <f t="shared" si="6"/>
        <v>0</v>
      </c>
      <c r="L28" s="4">
        <f t="shared" si="7"/>
        <v>236</v>
      </c>
    </row>
    <row r="29" spans="1:12" ht="12.75">
      <c r="A29">
        <v>7</v>
      </c>
      <c r="B29" s="13" t="s">
        <v>174</v>
      </c>
      <c r="C29">
        <v>125</v>
      </c>
      <c r="D29" s="4">
        <v>10</v>
      </c>
      <c r="E29">
        <f t="shared" si="4"/>
        <v>135</v>
      </c>
      <c r="F29" s="4">
        <v>99</v>
      </c>
      <c r="G29" s="10">
        <v>10</v>
      </c>
      <c r="H29" s="4">
        <f t="shared" si="5"/>
        <v>109</v>
      </c>
      <c r="J29" s="4"/>
      <c r="K29">
        <f t="shared" si="6"/>
        <v>0</v>
      </c>
      <c r="L29" s="4">
        <f t="shared" si="7"/>
        <v>244</v>
      </c>
    </row>
    <row r="30" spans="1:12" ht="12.75">
      <c r="A30">
        <v>8</v>
      </c>
      <c r="B30" s="13" t="s">
        <v>176</v>
      </c>
      <c r="C30">
        <v>112</v>
      </c>
      <c r="D30" s="4"/>
      <c r="E30">
        <f t="shared" si="4"/>
        <v>112</v>
      </c>
      <c r="F30" s="4"/>
      <c r="H30" s="4">
        <f t="shared" si="5"/>
        <v>0</v>
      </c>
      <c r="I30">
        <v>146</v>
      </c>
      <c r="J30" s="4"/>
      <c r="K30">
        <f t="shared" si="6"/>
        <v>146</v>
      </c>
      <c r="L30" s="4">
        <f t="shared" si="7"/>
        <v>258</v>
      </c>
    </row>
    <row r="31" spans="1:12" ht="12.75">
      <c r="A31">
        <v>9</v>
      </c>
      <c r="B31" s="13" t="s">
        <v>177</v>
      </c>
      <c r="C31">
        <v>158</v>
      </c>
      <c r="D31" s="4"/>
      <c r="E31">
        <f t="shared" si="4"/>
        <v>158</v>
      </c>
      <c r="F31" s="4"/>
      <c r="H31" s="4">
        <f t="shared" si="5"/>
        <v>0</v>
      </c>
      <c r="I31">
        <v>135</v>
      </c>
      <c r="J31" s="4"/>
      <c r="K31">
        <f t="shared" si="6"/>
        <v>135</v>
      </c>
      <c r="L31" s="4">
        <f t="shared" si="7"/>
        <v>293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812</v>
      </c>
      <c r="F33" s="4"/>
      <c r="H33" s="4">
        <f>SUM(H23:H32)</f>
        <v>696</v>
      </c>
      <c r="J33" s="4"/>
      <c r="K33" s="7">
        <f>SUM(K23:K32)</f>
        <v>779</v>
      </c>
      <c r="L33" s="6">
        <f>SUM(E33+H33+K33)</f>
        <v>2287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0" t="s">
        <v>172</v>
      </c>
      <c r="C40">
        <v>122</v>
      </c>
      <c r="D40" s="4">
        <v>10</v>
      </c>
      <c r="E40">
        <f aca="true" t="shared" si="8" ref="E40:E49">SUM(C40:D40)</f>
        <v>132</v>
      </c>
      <c r="F40" s="4">
        <v>139</v>
      </c>
      <c r="G40" s="10">
        <v>10</v>
      </c>
      <c r="H40" s="4">
        <f aca="true" t="shared" si="9" ref="H40:H49">SUM(F40:G40)</f>
        <v>149</v>
      </c>
      <c r="I40" s="10">
        <v>105</v>
      </c>
      <c r="J40" s="4">
        <v>10</v>
      </c>
      <c r="K40">
        <f aca="true" t="shared" si="10" ref="K40:K49">SUM(I40:J40)</f>
        <v>115</v>
      </c>
      <c r="L40" s="4">
        <f aca="true" t="shared" si="11" ref="L40:L49">SUM(K40,H40,E40)</f>
        <v>396</v>
      </c>
    </row>
    <row r="41" spans="1:12" ht="12.75">
      <c r="A41">
        <v>2</v>
      </c>
      <c r="B41" s="40" t="s">
        <v>173</v>
      </c>
      <c r="C41">
        <v>104</v>
      </c>
      <c r="D41" s="4">
        <v>10</v>
      </c>
      <c r="E41">
        <f t="shared" si="8"/>
        <v>114</v>
      </c>
      <c r="F41" s="4">
        <v>134</v>
      </c>
      <c r="G41">
        <v>10</v>
      </c>
      <c r="H41" s="4">
        <f t="shared" si="9"/>
        <v>144</v>
      </c>
      <c r="I41" s="10">
        <v>112</v>
      </c>
      <c r="J41" s="4">
        <v>10</v>
      </c>
      <c r="K41">
        <f t="shared" si="10"/>
        <v>122</v>
      </c>
      <c r="L41" s="4">
        <f t="shared" si="11"/>
        <v>380</v>
      </c>
    </row>
    <row r="42" spans="1:12" ht="12.75">
      <c r="A42">
        <v>3</v>
      </c>
      <c r="B42" s="40" t="s">
        <v>220</v>
      </c>
      <c r="C42">
        <v>83</v>
      </c>
      <c r="D42" s="4">
        <v>10</v>
      </c>
      <c r="E42">
        <f t="shared" si="8"/>
        <v>93</v>
      </c>
      <c r="F42" s="4">
        <v>133</v>
      </c>
      <c r="G42" s="10">
        <v>10</v>
      </c>
      <c r="H42" s="4">
        <f t="shared" si="9"/>
        <v>143</v>
      </c>
      <c r="I42" s="10">
        <v>112</v>
      </c>
      <c r="J42" s="4">
        <v>10</v>
      </c>
      <c r="K42">
        <f t="shared" si="10"/>
        <v>122</v>
      </c>
      <c r="L42" s="4">
        <f t="shared" si="11"/>
        <v>358</v>
      </c>
    </row>
    <row r="43" spans="1:12" ht="12.75">
      <c r="A43">
        <v>4</v>
      </c>
      <c r="B43" s="13" t="s">
        <v>221</v>
      </c>
      <c r="C43">
        <v>105</v>
      </c>
      <c r="D43" s="4"/>
      <c r="E43">
        <f t="shared" si="8"/>
        <v>105</v>
      </c>
      <c r="F43" s="4">
        <v>145</v>
      </c>
      <c r="H43" s="4">
        <f t="shared" si="9"/>
        <v>145</v>
      </c>
      <c r="I43" s="7">
        <v>122</v>
      </c>
      <c r="J43" s="4"/>
      <c r="K43">
        <f t="shared" si="10"/>
        <v>122</v>
      </c>
      <c r="L43" s="4">
        <f t="shared" si="11"/>
        <v>372</v>
      </c>
    </row>
    <row r="44" spans="1:12" ht="12.75">
      <c r="A44">
        <v>5</v>
      </c>
      <c r="B44" s="13" t="s">
        <v>176</v>
      </c>
      <c r="C44">
        <v>115</v>
      </c>
      <c r="D44" s="4"/>
      <c r="E44">
        <f t="shared" si="8"/>
        <v>115</v>
      </c>
      <c r="F44" s="4">
        <v>151</v>
      </c>
      <c r="H44" s="4">
        <f t="shared" si="9"/>
        <v>151</v>
      </c>
      <c r="I44" s="7">
        <v>117</v>
      </c>
      <c r="J44" s="4"/>
      <c r="K44">
        <f t="shared" si="10"/>
        <v>117</v>
      </c>
      <c r="L44" s="4">
        <f t="shared" si="11"/>
        <v>383</v>
      </c>
    </row>
    <row r="45" spans="1:12" ht="12.75">
      <c r="A45">
        <v>6</v>
      </c>
      <c r="B45" s="40" t="s">
        <v>177</v>
      </c>
      <c r="C45">
        <v>98</v>
      </c>
      <c r="D45" s="4"/>
      <c r="E45">
        <f t="shared" si="8"/>
        <v>98</v>
      </c>
      <c r="F45" s="4"/>
      <c r="H45" s="4">
        <f t="shared" si="9"/>
        <v>0</v>
      </c>
      <c r="I45" s="7">
        <v>107</v>
      </c>
      <c r="J45" s="4"/>
      <c r="K45">
        <f t="shared" si="10"/>
        <v>107</v>
      </c>
      <c r="L45" s="4">
        <f t="shared" si="11"/>
        <v>205</v>
      </c>
    </row>
    <row r="46" spans="1:12" ht="12.75">
      <c r="A46">
        <v>7</v>
      </c>
      <c r="B46" s="13" t="s">
        <v>130</v>
      </c>
      <c r="D46" s="4"/>
      <c r="E46">
        <f t="shared" si="8"/>
        <v>0</v>
      </c>
      <c r="F46" s="4">
        <v>77</v>
      </c>
      <c r="H46" s="4">
        <f t="shared" si="9"/>
        <v>77</v>
      </c>
      <c r="J46" s="4"/>
      <c r="K46">
        <f t="shared" si="10"/>
        <v>0</v>
      </c>
      <c r="L46" s="4">
        <f t="shared" si="11"/>
        <v>77</v>
      </c>
    </row>
    <row r="47" spans="1:12" ht="12.75">
      <c r="A47">
        <v>8</v>
      </c>
      <c r="B47" s="4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657</v>
      </c>
      <c r="F50" s="4"/>
      <c r="H50" s="4">
        <f>SUM(H40:H49)</f>
        <v>809</v>
      </c>
      <c r="J50" s="4"/>
      <c r="K50" s="7">
        <f>SUM(K40:K49)</f>
        <v>705</v>
      </c>
      <c r="L50" s="6">
        <f>SUM(E50+H50+K50)</f>
        <v>2171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0">
      <selection activeCell="J48" sqref="J48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115</v>
      </c>
      <c r="C7">
        <v>163</v>
      </c>
      <c r="D7" s="4"/>
      <c r="E7">
        <f aca="true" t="shared" si="0" ref="E7:E16">SUM(C7:D7)</f>
        <v>163</v>
      </c>
      <c r="F7" s="4">
        <v>174</v>
      </c>
      <c r="G7" s="10"/>
      <c r="H7" s="4">
        <f aca="true" t="shared" si="1" ref="H7:H16">SUM(F7:G7)</f>
        <v>174</v>
      </c>
      <c r="I7" s="10">
        <v>207</v>
      </c>
      <c r="J7" s="4"/>
      <c r="K7">
        <f aca="true" t="shared" si="2" ref="K7:K16">SUM(I7:J7)</f>
        <v>207</v>
      </c>
      <c r="L7" s="4">
        <f aca="true" t="shared" si="3" ref="L7:L16">SUM(K7,H7,E7)</f>
        <v>544</v>
      </c>
    </row>
    <row r="8" spans="1:12" ht="12.75">
      <c r="A8">
        <v>2</v>
      </c>
      <c r="B8" s="13" t="s">
        <v>120</v>
      </c>
      <c r="C8">
        <v>131</v>
      </c>
      <c r="D8" s="4"/>
      <c r="E8">
        <f t="shared" si="0"/>
        <v>131</v>
      </c>
      <c r="F8" s="4">
        <v>143</v>
      </c>
      <c r="H8" s="4">
        <f t="shared" si="1"/>
        <v>143</v>
      </c>
      <c r="I8">
        <v>135</v>
      </c>
      <c r="J8" s="4"/>
      <c r="K8">
        <f t="shared" si="2"/>
        <v>135</v>
      </c>
      <c r="L8" s="4">
        <f t="shared" si="3"/>
        <v>409</v>
      </c>
    </row>
    <row r="9" spans="1:12" ht="12.75">
      <c r="A9">
        <v>3</v>
      </c>
      <c r="B9" s="13" t="s">
        <v>117</v>
      </c>
      <c r="C9">
        <v>128</v>
      </c>
      <c r="D9" s="4"/>
      <c r="E9">
        <f t="shared" si="0"/>
        <v>128</v>
      </c>
      <c r="F9" s="4">
        <v>124</v>
      </c>
      <c r="H9" s="4">
        <f t="shared" si="1"/>
        <v>124</v>
      </c>
      <c r="I9">
        <v>148</v>
      </c>
      <c r="J9" s="4"/>
      <c r="K9">
        <f t="shared" si="2"/>
        <v>148</v>
      </c>
      <c r="L9" s="4">
        <f t="shared" si="3"/>
        <v>400</v>
      </c>
    </row>
    <row r="10" spans="1:12" ht="12.75">
      <c r="A10">
        <v>4</v>
      </c>
      <c r="B10" s="13" t="s">
        <v>135</v>
      </c>
      <c r="C10">
        <v>114</v>
      </c>
      <c r="D10" s="4">
        <v>10</v>
      </c>
      <c r="E10">
        <f t="shared" si="0"/>
        <v>124</v>
      </c>
      <c r="F10" s="4">
        <v>110</v>
      </c>
      <c r="G10">
        <v>10</v>
      </c>
      <c r="H10" s="4">
        <f t="shared" si="1"/>
        <v>120</v>
      </c>
      <c r="I10" s="52">
        <v>98</v>
      </c>
      <c r="J10" s="4">
        <v>10</v>
      </c>
      <c r="K10">
        <f t="shared" si="2"/>
        <v>108</v>
      </c>
      <c r="L10" s="4">
        <f t="shared" si="3"/>
        <v>352</v>
      </c>
    </row>
    <row r="11" spans="1:12" ht="12.75">
      <c r="A11">
        <v>5</v>
      </c>
      <c r="B11" s="13" t="s">
        <v>116</v>
      </c>
      <c r="C11">
        <v>103</v>
      </c>
      <c r="D11" s="4"/>
      <c r="E11">
        <f t="shared" si="0"/>
        <v>103</v>
      </c>
      <c r="F11" s="4"/>
      <c r="H11" s="4">
        <f t="shared" si="1"/>
        <v>0</v>
      </c>
      <c r="I11">
        <v>171</v>
      </c>
      <c r="J11" s="4"/>
      <c r="K11">
        <f t="shared" si="2"/>
        <v>171</v>
      </c>
      <c r="L11" s="4">
        <f t="shared" si="3"/>
        <v>274</v>
      </c>
    </row>
    <row r="12" spans="1:12" ht="12.75">
      <c r="A12">
        <v>6</v>
      </c>
      <c r="B12" s="13" t="s">
        <v>134</v>
      </c>
      <c r="D12" s="4"/>
      <c r="E12">
        <f t="shared" si="0"/>
        <v>0</v>
      </c>
      <c r="F12" s="4">
        <v>135</v>
      </c>
      <c r="G12">
        <v>10</v>
      </c>
      <c r="H12" s="4">
        <f t="shared" si="1"/>
        <v>145</v>
      </c>
      <c r="I12">
        <v>115</v>
      </c>
      <c r="J12" s="4">
        <v>10</v>
      </c>
      <c r="K12">
        <f t="shared" si="2"/>
        <v>125</v>
      </c>
      <c r="L12" s="4">
        <f t="shared" si="3"/>
        <v>270</v>
      </c>
    </row>
    <row r="13" spans="1:12" ht="12.75">
      <c r="A13">
        <v>7</v>
      </c>
      <c r="B13" s="13" t="s">
        <v>121</v>
      </c>
      <c r="C13">
        <v>110</v>
      </c>
      <c r="D13" s="4"/>
      <c r="E13">
        <f t="shared" si="0"/>
        <v>110</v>
      </c>
      <c r="F13" s="4">
        <v>84</v>
      </c>
      <c r="H13" s="4">
        <f t="shared" si="1"/>
        <v>84</v>
      </c>
      <c r="I13" s="4"/>
      <c r="J13" s="4"/>
      <c r="K13">
        <f t="shared" si="2"/>
        <v>0</v>
      </c>
      <c r="L13" s="4">
        <f t="shared" si="3"/>
        <v>194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759</v>
      </c>
      <c r="F17" s="4"/>
      <c r="H17" s="4">
        <f>SUM(H7:H16)</f>
        <v>790</v>
      </c>
      <c r="J17" s="4"/>
      <c r="K17" s="7">
        <f>SUM(K7:K16)</f>
        <v>894</v>
      </c>
      <c r="L17" s="6">
        <f>SUM(E17+H17+K17)</f>
        <v>2443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115</v>
      </c>
      <c r="C23">
        <v>155</v>
      </c>
      <c r="D23" s="4"/>
      <c r="E23">
        <f aca="true" t="shared" si="4" ref="E23:E32">SUM(C23:D23)</f>
        <v>155</v>
      </c>
      <c r="F23" s="4">
        <v>115</v>
      </c>
      <c r="G23" s="10"/>
      <c r="H23" s="4">
        <f aca="true" t="shared" si="5" ref="H23:H32">SUM(F23:G23)</f>
        <v>115</v>
      </c>
      <c r="I23" s="10">
        <v>173</v>
      </c>
      <c r="J23" s="4"/>
      <c r="K23">
        <f aca="true" t="shared" si="6" ref="K23:K32">SUM(I23:J23)</f>
        <v>173</v>
      </c>
      <c r="L23" s="4">
        <f aca="true" t="shared" si="7" ref="L23:L32">SUM(K23,H23,E23)</f>
        <v>443</v>
      </c>
    </row>
    <row r="24" spans="1:12" ht="12.75">
      <c r="A24">
        <v>2</v>
      </c>
      <c r="B24" s="13" t="s">
        <v>120</v>
      </c>
      <c r="C24">
        <v>131</v>
      </c>
      <c r="D24" s="4"/>
      <c r="E24">
        <f t="shared" si="4"/>
        <v>131</v>
      </c>
      <c r="F24" s="4"/>
      <c r="H24" s="4">
        <f t="shared" si="5"/>
        <v>0</v>
      </c>
      <c r="I24">
        <v>129</v>
      </c>
      <c r="J24" s="4"/>
      <c r="K24">
        <f t="shared" si="6"/>
        <v>129</v>
      </c>
      <c r="L24" s="4">
        <f t="shared" si="7"/>
        <v>260</v>
      </c>
    </row>
    <row r="25" spans="1:12" ht="12.75">
      <c r="A25">
        <v>3</v>
      </c>
      <c r="B25" s="13" t="s">
        <v>117</v>
      </c>
      <c r="C25">
        <v>134</v>
      </c>
      <c r="D25" s="4"/>
      <c r="E25">
        <f t="shared" si="4"/>
        <v>134</v>
      </c>
      <c r="F25" s="4">
        <v>210</v>
      </c>
      <c r="G25" s="10"/>
      <c r="H25" s="4">
        <f t="shared" si="5"/>
        <v>210</v>
      </c>
      <c r="I25" s="10">
        <v>136</v>
      </c>
      <c r="J25" s="4"/>
      <c r="K25">
        <f t="shared" si="6"/>
        <v>136</v>
      </c>
      <c r="L25" s="4">
        <f t="shared" si="7"/>
        <v>480</v>
      </c>
    </row>
    <row r="26" spans="1:12" ht="12.75">
      <c r="A26">
        <v>4</v>
      </c>
      <c r="B26" s="13" t="s">
        <v>135</v>
      </c>
      <c r="C26">
        <v>149</v>
      </c>
      <c r="D26" s="4">
        <v>10</v>
      </c>
      <c r="E26">
        <f t="shared" si="4"/>
        <v>159</v>
      </c>
      <c r="F26" s="4">
        <v>126</v>
      </c>
      <c r="G26" s="10">
        <v>10</v>
      </c>
      <c r="H26" s="4">
        <f t="shared" si="5"/>
        <v>136</v>
      </c>
      <c r="I26" s="10">
        <v>139</v>
      </c>
      <c r="J26" s="4">
        <v>10</v>
      </c>
      <c r="K26">
        <f t="shared" si="6"/>
        <v>149</v>
      </c>
      <c r="L26" s="4">
        <f t="shared" si="7"/>
        <v>444</v>
      </c>
    </row>
    <row r="27" spans="1:12" ht="12.75">
      <c r="A27">
        <v>5</v>
      </c>
      <c r="B27" s="13" t="s">
        <v>116</v>
      </c>
      <c r="C27">
        <v>126</v>
      </c>
      <c r="D27" s="4"/>
      <c r="E27">
        <f t="shared" si="4"/>
        <v>126</v>
      </c>
      <c r="F27" s="4"/>
      <c r="H27" s="4">
        <f t="shared" si="5"/>
        <v>0</v>
      </c>
      <c r="J27" s="4"/>
      <c r="K27">
        <f t="shared" si="6"/>
        <v>0</v>
      </c>
      <c r="L27" s="4">
        <f t="shared" si="7"/>
        <v>126</v>
      </c>
    </row>
    <row r="28" spans="1:12" ht="12.75">
      <c r="A28">
        <v>6</v>
      </c>
      <c r="B28" s="13" t="s">
        <v>134</v>
      </c>
      <c r="D28" s="4"/>
      <c r="E28">
        <f t="shared" si="4"/>
        <v>0</v>
      </c>
      <c r="F28" s="4">
        <v>119</v>
      </c>
      <c r="G28">
        <v>10</v>
      </c>
      <c r="H28" s="4">
        <f t="shared" si="5"/>
        <v>129</v>
      </c>
      <c r="I28">
        <v>120</v>
      </c>
      <c r="J28" s="4">
        <v>10</v>
      </c>
      <c r="K28">
        <f t="shared" si="6"/>
        <v>130</v>
      </c>
      <c r="L28" s="4">
        <f t="shared" si="7"/>
        <v>259</v>
      </c>
    </row>
    <row r="29" spans="1:12" ht="12.75">
      <c r="A29">
        <v>7</v>
      </c>
      <c r="B29" s="13" t="s">
        <v>121</v>
      </c>
      <c r="D29" s="4"/>
      <c r="E29">
        <f t="shared" si="4"/>
        <v>0</v>
      </c>
      <c r="F29" s="4">
        <v>105</v>
      </c>
      <c r="H29" s="4">
        <f t="shared" si="5"/>
        <v>105</v>
      </c>
      <c r="J29" s="4"/>
      <c r="K29">
        <f t="shared" si="6"/>
        <v>0</v>
      </c>
      <c r="L29" s="4">
        <f t="shared" si="7"/>
        <v>105</v>
      </c>
    </row>
    <row r="30" spans="1:12" ht="12.75">
      <c r="A30">
        <v>8</v>
      </c>
      <c r="B30" s="4" t="s">
        <v>178</v>
      </c>
      <c r="C30">
        <v>116</v>
      </c>
      <c r="D30" s="4">
        <v>10</v>
      </c>
      <c r="E30">
        <f t="shared" si="4"/>
        <v>126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126</v>
      </c>
    </row>
    <row r="31" spans="1:12" ht="12.75">
      <c r="A31">
        <v>9</v>
      </c>
      <c r="B31" s="4" t="s">
        <v>179</v>
      </c>
      <c r="D31" s="4"/>
      <c r="E31">
        <f t="shared" si="4"/>
        <v>0</v>
      </c>
      <c r="F31" s="4">
        <v>137</v>
      </c>
      <c r="G31">
        <v>10</v>
      </c>
      <c r="H31" s="4">
        <f t="shared" si="5"/>
        <v>147</v>
      </c>
      <c r="I31">
        <v>130</v>
      </c>
      <c r="J31" s="4">
        <v>10</v>
      </c>
      <c r="K31">
        <f t="shared" si="6"/>
        <v>140</v>
      </c>
      <c r="L31" s="4">
        <f t="shared" si="7"/>
        <v>287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831</v>
      </c>
      <c r="F33" s="4"/>
      <c r="H33" s="4">
        <f>SUM(H23:H32)</f>
        <v>842</v>
      </c>
      <c r="J33" s="4"/>
      <c r="K33" s="7">
        <f>SUM(K23:K32)</f>
        <v>857</v>
      </c>
      <c r="L33" s="6">
        <f>SUM(E33+H33+K33)</f>
        <v>2530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115</v>
      </c>
      <c r="D40" s="4"/>
      <c r="E40">
        <f aca="true" t="shared" si="8" ref="E40:E49">SUM(C40:D40)</f>
        <v>0</v>
      </c>
      <c r="F40" s="4"/>
      <c r="G40" s="10"/>
      <c r="H40" s="4">
        <f aca="true" t="shared" si="9" ref="H40:H49">SUM(F40:G40)</f>
        <v>0</v>
      </c>
      <c r="I40" s="10"/>
      <c r="J40" s="4"/>
      <c r="K40">
        <f aca="true" t="shared" si="10" ref="K40:K49">SUM(I40:J40)</f>
        <v>0</v>
      </c>
      <c r="L40" s="4">
        <f aca="true" t="shared" si="11" ref="L40:L49">SUM(K40,H40,E40)</f>
        <v>0</v>
      </c>
    </row>
    <row r="41" spans="1:12" ht="12.75">
      <c r="A41">
        <v>2</v>
      </c>
      <c r="B41" s="13" t="s">
        <v>120</v>
      </c>
      <c r="C41">
        <v>151</v>
      </c>
      <c r="D41" s="4"/>
      <c r="E41">
        <f t="shared" si="8"/>
        <v>151</v>
      </c>
      <c r="F41" s="4">
        <v>126</v>
      </c>
      <c r="G41" s="10"/>
      <c r="H41" s="4">
        <f t="shared" si="9"/>
        <v>126</v>
      </c>
      <c r="I41" s="10">
        <v>150</v>
      </c>
      <c r="J41" s="4"/>
      <c r="K41">
        <f t="shared" si="10"/>
        <v>150</v>
      </c>
      <c r="L41" s="4">
        <f t="shared" si="11"/>
        <v>427</v>
      </c>
    </row>
    <row r="42" spans="1:12" ht="12.75">
      <c r="A42">
        <v>3</v>
      </c>
      <c r="B42" s="13" t="s">
        <v>117</v>
      </c>
      <c r="C42">
        <v>157</v>
      </c>
      <c r="D42" s="4"/>
      <c r="E42">
        <f t="shared" si="8"/>
        <v>157</v>
      </c>
      <c r="F42" s="4">
        <v>150</v>
      </c>
      <c r="G42" s="10"/>
      <c r="H42" s="4">
        <f t="shared" si="9"/>
        <v>150</v>
      </c>
      <c r="I42" s="10">
        <v>131</v>
      </c>
      <c r="J42" s="4"/>
      <c r="K42">
        <f t="shared" si="10"/>
        <v>131</v>
      </c>
      <c r="L42" s="4">
        <f t="shared" si="11"/>
        <v>438</v>
      </c>
    </row>
    <row r="43" spans="1:12" ht="12.75">
      <c r="A43">
        <v>4</v>
      </c>
      <c r="B43" s="13" t="s">
        <v>135</v>
      </c>
      <c r="C43">
        <v>111</v>
      </c>
      <c r="D43" s="4">
        <v>10</v>
      </c>
      <c r="E43">
        <f t="shared" si="8"/>
        <v>121</v>
      </c>
      <c r="F43" s="4">
        <v>103</v>
      </c>
      <c r="G43" s="10">
        <v>10</v>
      </c>
      <c r="H43" s="4">
        <f t="shared" si="9"/>
        <v>113</v>
      </c>
      <c r="I43" s="10">
        <v>112</v>
      </c>
      <c r="J43" s="4">
        <v>10</v>
      </c>
      <c r="K43">
        <f t="shared" si="10"/>
        <v>122</v>
      </c>
      <c r="L43" s="4">
        <f t="shared" si="11"/>
        <v>356</v>
      </c>
    </row>
    <row r="44" spans="1:12" ht="12.75">
      <c r="A44">
        <v>5</v>
      </c>
      <c r="B44" s="13" t="s">
        <v>116</v>
      </c>
      <c r="C44">
        <v>127</v>
      </c>
      <c r="D44" s="4"/>
      <c r="E44">
        <f t="shared" si="8"/>
        <v>127</v>
      </c>
      <c r="F44" s="4">
        <v>171</v>
      </c>
      <c r="H44" s="4">
        <f t="shared" si="9"/>
        <v>171</v>
      </c>
      <c r="I44">
        <v>151</v>
      </c>
      <c r="J44" s="4"/>
      <c r="K44">
        <f t="shared" si="10"/>
        <v>151</v>
      </c>
      <c r="L44" s="4">
        <f t="shared" si="11"/>
        <v>449</v>
      </c>
    </row>
    <row r="45" spans="1:12" ht="12.75">
      <c r="A45">
        <v>6</v>
      </c>
      <c r="B45" s="13" t="s">
        <v>134</v>
      </c>
      <c r="C45">
        <v>140</v>
      </c>
      <c r="D45" s="4">
        <v>10</v>
      </c>
      <c r="E45">
        <f t="shared" si="8"/>
        <v>150</v>
      </c>
      <c r="F45" s="4">
        <v>113</v>
      </c>
      <c r="G45" s="10">
        <v>10</v>
      </c>
      <c r="H45" s="4">
        <f t="shared" si="9"/>
        <v>123</v>
      </c>
      <c r="I45" s="10">
        <v>104</v>
      </c>
      <c r="J45" s="4">
        <v>10</v>
      </c>
      <c r="K45">
        <f t="shared" si="10"/>
        <v>114</v>
      </c>
      <c r="L45" s="4">
        <f t="shared" si="11"/>
        <v>387</v>
      </c>
    </row>
    <row r="46" spans="1:12" ht="12.75">
      <c r="A46">
        <v>7</v>
      </c>
      <c r="B46" s="13" t="s">
        <v>121</v>
      </c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4" t="s">
        <v>178</v>
      </c>
      <c r="C47">
        <v>106</v>
      </c>
      <c r="D47" s="4">
        <v>10</v>
      </c>
      <c r="E47">
        <f t="shared" si="8"/>
        <v>116</v>
      </c>
      <c r="F47" s="4">
        <v>107</v>
      </c>
      <c r="G47" s="10">
        <v>10</v>
      </c>
      <c r="H47" s="4">
        <f t="shared" si="9"/>
        <v>117</v>
      </c>
      <c r="I47" s="10">
        <v>130</v>
      </c>
      <c r="J47" s="4">
        <v>10</v>
      </c>
      <c r="K47">
        <f t="shared" si="10"/>
        <v>140</v>
      </c>
      <c r="L47" s="4">
        <f t="shared" si="11"/>
        <v>373</v>
      </c>
    </row>
    <row r="48" spans="1:12" ht="12.75">
      <c r="A48">
        <v>9</v>
      </c>
      <c r="B48" s="4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822</v>
      </c>
      <c r="F50" s="4"/>
      <c r="H50" s="4">
        <f>SUM(H40:H49)</f>
        <v>800</v>
      </c>
      <c r="J50" s="4"/>
      <c r="K50" s="7">
        <f>SUM(K40:K49)</f>
        <v>808</v>
      </c>
      <c r="L50" s="6">
        <f>SUM(E50+H50+K50)</f>
        <v>2430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1">
      <selection activeCell="J45" sqref="J45"/>
    </sheetView>
  </sheetViews>
  <sheetFormatPr defaultColWidth="11.421875" defaultRowHeight="12.75"/>
  <cols>
    <col min="1" max="1" width="3.57421875" style="0" customWidth="1"/>
    <col min="2" max="2" width="17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102</v>
      </c>
      <c r="C7">
        <v>164</v>
      </c>
      <c r="D7" s="4"/>
      <c r="E7">
        <f aca="true" t="shared" si="0" ref="E7:E16">SUM(C7:D7)</f>
        <v>164</v>
      </c>
      <c r="F7" s="4">
        <v>190</v>
      </c>
      <c r="G7" s="10"/>
      <c r="H7" s="4">
        <f aca="true" t="shared" si="1" ref="H7:H16">SUM(F7:G7)</f>
        <v>190</v>
      </c>
      <c r="I7" s="10">
        <v>106</v>
      </c>
      <c r="J7" s="4"/>
      <c r="K7">
        <f aca="true" t="shared" si="2" ref="K7:K16">SUM(I7:J7)</f>
        <v>106</v>
      </c>
      <c r="L7" s="4">
        <f aca="true" t="shared" si="3" ref="L7:L16">SUM(K7,H7,E7)</f>
        <v>460</v>
      </c>
    </row>
    <row r="8" spans="1:12" ht="12.75">
      <c r="A8">
        <v>2</v>
      </c>
      <c r="B8" s="13" t="s">
        <v>24</v>
      </c>
      <c r="C8">
        <v>101</v>
      </c>
      <c r="D8" s="4">
        <v>10</v>
      </c>
      <c r="E8">
        <f t="shared" si="0"/>
        <v>111</v>
      </c>
      <c r="F8" s="4">
        <v>130</v>
      </c>
      <c r="G8">
        <v>10</v>
      </c>
      <c r="H8" s="4">
        <f t="shared" si="1"/>
        <v>140</v>
      </c>
      <c r="I8" s="52">
        <v>127</v>
      </c>
      <c r="J8" s="4">
        <v>10</v>
      </c>
      <c r="K8">
        <f t="shared" si="2"/>
        <v>137</v>
      </c>
      <c r="L8" s="4">
        <f t="shared" si="3"/>
        <v>388</v>
      </c>
    </row>
    <row r="9" spans="1:12" ht="12.75">
      <c r="A9">
        <v>3</v>
      </c>
      <c r="B9" s="13" t="s">
        <v>25</v>
      </c>
      <c r="C9">
        <v>103</v>
      </c>
      <c r="D9" s="4">
        <v>10</v>
      </c>
      <c r="E9">
        <f t="shared" si="0"/>
        <v>113</v>
      </c>
      <c r="F9" s="4">
        <v>110</v>
      </c>
      <c r="G9">
        <v>10</v>
      </c>
      <c r="H9" s="4">
        <f t="shared" si="1"/>
        <v>120</v>
      </c>
      <c r="I9" s="52">
        <v>109</v>
      </c>
      <c r="J9" s="4">
        <v>10</v>
      </c>
      <c r="K9">
        <f t="shared" si="2"/>
        <v>119</v>
      </c>
      <c r="L9" s="4">
        <f t="shared" si="3"/>
        <v>352</v>
      </c>
    </row>
    <row r="10" spans="1:12" ht="12.75">
      <c r="A10">
        <v>4</v>
      </c>
      <c r="B10" s="13" t="s">
        <v>103</v>
      </c>
      <c r="D10" s="4"/>
      <c r="E10">
        <f t="shared" si="0"/>
        <v>0</v>
      </c>
      <c r="F10" s="4">
        <v>142</v>
      </c>
      <c r="H10" s="4">
        <f t="shared" si="1"/>
        <v>142</v>
      </c>
      <c r="I10">
        <v>134</v>
      </c>
      <c r="J10" s="4"/>
      <c r="K10">
        <f t="shared" si="2"/>
        <v>134</v>
      </c>
      <c r="L10" s="4">
        <f t="shared" si="3"/>
        <v>276</v>
      </c>
    </row>
    <row r="11" spans="1:12" ht="12.75">
      <c r="A11">
        <v>5</v>
      </c>
      <c r="B11" s="13" t="s">
        <v>101</v>
      </c>
      <c r="C11">
        <v>107</v>
      </c>
      <c r="D11" s="4">
        <v>10</v>
      </c>
      <c r="E11">
        <f t="shared" si="0"/>
        <v>117</v>
      </c>
      <c r="F11" s="4">
        <v>71</v>
      </c>
      <c r="G11" s="52">
        <v>10</v>
      </c>
      <c r="H11" s="4">
        <f t="shared" si="1"/>
        <v>81</v>
      </c>
      <c r="I11" s="10"/>
      <c r="J11" s="4"/>
      <c r="K11">
        <f t="shared" si="2"/>
        <v>0</v>
      </c>
      <c r="L11" s="4">
        <f t="shared" si="3"/>
        <v>198</v>
      </c>
    </row>
    <row r="12" spans="1:12" ht="12.75">
      <c r="A12">
        <v>6</v>
      </c>
      <c r="B12" s="13" t="s">
        <v>99</v>
      </c>
      <c r="C12">
        <v>101</v>
      </c>
      <c r="D12" s="4"/>
      <c r="E12">
        <f t="shared" si="0"/>
        <v>101</v>
      </c>
      <c r="F12" s="4"/>
      <c r="H12" s="4">
        <f t="shared" si="1"/>
        <v>0</v>
      </c>
      <c r="I12" s="4">
        <v>87</v>
      </c>
      <c r="J12" s="4"/>
      <c r="K12">
        <f t="shared" si="2"/>
        <v>87</v>
      </c>
      <c r="L12" s="4">
        <f t="shared" si="3"/>
        <v>188</v>
      </c>
    </row>
    <row r="13" spans="1:12" ht="12.75">
      <c r="A13">
        <v>7</v>
      </c>
      <c r="B13" s="13" t="s">
        <v>100</v>
      </c>
      <c r="D13" s="4"/>
      <c r="E13">
        <f t="shared" si="0"/>
        <v>0</v>
      </c>
      <c r="F13" s="4">
        <v>83</v>
      </c>
      <c r="G13" s="4">
        <v>10</v>
      </c>
      <c r="H13" s="4">
        <f t="shared" si="1"/>
        <v>93</v>
      </c>
      <c r="I13" s="10">
        <v>60</v>
      </c>
      <c r="J13" s="4">
        <v>10</v>
      </c>
      <c r="K13">
        <f t="shared" si="2"/>
        <v>70</v>
      </c>
      <c r="L13" s="4">
        <f t="shared" si="3"/>
        <v>163</v>
      </c>
    </row>
    <row r="14" spans="1:12" ht="12.75">
      <c r="A14">
        <v>8</v>
      </c>
      <c r="B14" s="13" t="s">
        <v>133</v>
      </c>
      <c r="C14">
        <v>73</v>
      </c>
      <c r="D14" s="4"/>
      <c r="E14">
        <f t="shared" si="0"/>
        <v>73</v>
      </c>
      <c r="F14" s="4"/>
      <c r="H14" s="4">
        <f t="shared" si="1"/>
        <v>0</v>
      </c>
      <c r="I14" s="4"/>
      <c r="J14" s="4"/>
      <c r="K14">
        <f t="shared" si="2"/>
        <v>0</v>
      </c>
      <c r="L14" s="4">
        <f t="shared" si="3"/>
        <v>73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679</v>
      </c>
      <c r="F17" s="4"/>
      <c r="H17" s="4">
        <f>SUM(H7:H16)</f>
        <v>766</v>
      </c>
      <c r="J17" s="4"/>
      <c r="K17" s="7">
        <f>SUM(K7:K16)</f>
        <v>653</v>
      </c>
      <c r="L17" s="6">
        <f>SUM(E17+H17+K17)</f>
        <v>2098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185</v>
      </c>
      <c r="C23">
        <v>88</v>
      </c>
      <c r="D23" s="4"/>
      <c r="E23">
        <f aca="true" t="shared" si="4" ref="E23:E32">SUM(C23:D23)</f>
        <v>88</v>
      </c>
      <c r="F23" s="4"/>
      <c r="G23" s="10"/>
      <c r="H23" s="4">
        <f aca="true" t="shared" si="5" ref="H23:H32">SUM(F23:G23)</f>
        <v>0</v>
      </c>
      <c r="I23" s="10">
        <v>142</v>
      </c>
      <c r="J23" s="4"/>
      <c r="K23">
        <f aca="true" t="shared" si="6" ref="K23:K32">SUM(I23:J23)</f>
        <v>142</v>
      </c>
      <c r="L23" s="4">
        <f aca="true" t="shared" si="7" ref="L23:L32">SUM(K23,H23,E23)</f>
        <v>230</v>
      </c>
    </row>
    <row r="24" spans="1:12" ht="12.75">
      <c r="A24">
        <v>2</v>
      </c>
      <c r="B24" s="13" t="s">
        <v>184</v>
      </c>
      <c r="C24">
        <v>139</v>
      </c>
      <c r="D24" s="4">
        <v>10</v>
      </c>
      <c r="E24">
        <f t="shared" si="4"/>
        <v>149</v>
      </c>
      <c r="F24" s="4">
        <v>107</v>
      </c>
      <c r="G24" s="10">
        <v>10</v>
      </c>
      <c r="H24" s="4">
        <f t="shared" si="5"/>
        <v>117</v>
      </c>
      <c r="I24" s="10">
        <v>121</v>
      </c>
      <c r="J24" s="4">
        <v>10</v>
      </c>
      <c r="K24">
        <f t="shared" si="6"/>
        <v>131</v>
      </c>
      <c r="L24" s="4">
        <f t="shared" si="7"/>
        <v>397</v>
      </c>
    </row>
    <row r="25" spans="1:12" ht="12.75">
      <c r="A25">
        <v>3</v>
      </c>
      <c r="B25" s="13" t="s">
        <v>187</v>
      </c>
      <c r="C25">
        <v>105</v>
      </c>
      <c r="D25" s="4">
        <v>10</v>
      </c>
      <c r="E25">
        <f t="shared" si="4"/>
        <v>115</v>
      </c>
      <c r="F25" s="4">
        <v>103</v>
      </c>
      <c r="G25" s="10">
        <v>10</v>
      </c>
      <c r="H25" s="4">
        <f t="shared" si="5"/>
        <v>113</v>
      </c>
      <c r="I25" s="10">
        <v>90</v>
      </c>
      <c r="J25" s="4">
        <v>10</v>
      </c>
      <c r="K25">
        <f t="shared" si="6"/>
        <v>100</v>
      </c>
      <c r="L25" s="4">
        <f t="shared" si="7"/>
        <v>328</v>
      </c>
    </row>
    <row r="26" spans="1:12" ht="12.75">
      <c r="A26">
        <v>4</v>
      </c>
      <c r="B26" s="13" t="s">
        <v>188</v>
      </c>
      <c r="D26" s="4"/>
      <c r="E26">
        <f t="shared" si="4"/>
        <v>0</v>
      </c>
      <c r="F26" s="4">
        <v>71</v>
      </c>
      <c r="H26" s="4">
        <f t="shared" si="5"/>
        <v>71</v>
      </c>
      <c r="J26" s="4"/>
      <c r="K26">
        <f t="shared" si="6"/>
        <v>0</v>
      </c>
      <c r="L26" s="4">
        <f t="shared" si="7"/>
        <v>71</v>
      </c>
    </row>
    <row r="27" spans="1:12" ht="12.75">
      <c r="A27">
        <v>5</v>
      </c>
      <c r="B27" s="13" t="s">
        <v>186</v>
      </c>
      <c r="C27">
        <v>82</v>
      </c>
      <c r="D27" s="4">
        <v>10</v>
      </c>
      <c r="E27">
        <f t="shared" si="4"/>
        <v>92</v>
      </c>
      <c r="F27" s="4"/>
      <c r="H27" s="4">
        <f t="shared" si="5"/>
        <v>0</v>
      </c>
      <c r="I27">
        <v>109</v>
      </c>
      <c r="J27" s="4">
        <v>10</v>
      </c>
      <c r="K27">
        <f t="shared" si="6"/>
        <v>119</v>
      </c>
      <c r="L27" s="4">
        <f t="shared" si="7"/>
        <v>211</v>
      </c>
    </row>
    <row r="28" spans="1:12" ht="12.75">
      <c r="A28">
        <v>6</v>
      </c>
      <c r="B28" s="13" t="s">
        <v>99</v>
      </c>
      <c r="D28" s="4"/>
      <c r="E28">
        <f t="shared" si="4"/>
        <v>0</v>
      </c>
      <c r="F28" s="4"/>
      <c r="H28" s="4">
        <f t="shared" si="5"/>
        <v>0</v>
      </c>
      <c r="J28" s="4"/>
      <c r="K28">
        <f t="shared" si="6"/>
        <v>0</v>
      </c>
      <c r="L28" s="4">
        <f t="shared" si="7"/>
        <v>0</v>
      </c>
    </row>
    <row r="29" spans="1:12" ht="12.75">
      <c r="A29">
        <v>7</v>
      </c>
      <c r="B29" s="13" t="s">
        <v>100</v>
      </c>
      <c r="D29" s="4"/>
      <c r="E29">
        <f t="shared" si="4"/>
        <v>0</v>
      </c>
      <c r="F29" s="4"/>
      <c r="G29" s="10"/>
      <c r="H29" s="4">
        <f t="shared" si="5"/>
        <v>0</v>
      </c>
      <c r="I29" s="10"/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13" t="s">
        <v>183</v>
      </c>
      <c r="D30" s="4"/>
      <c r="E30">
        <f t="shared" si="4"/>
        <v>0</v>
      </c>
      <c r="F30" s="4">
        <v>105</v>
      </c>
      <c r="H30" s="4">
        <f t="shared" si="5"/>
        <v>105</v>
      </c>
      <c r="I30" s="10">
        <v>124</v>
      </c>
      <c r="J30" s="4"/>
      <c r="K30">
        <f t="shared" si="6"/>
        <v>124</v>
      </c>
      <c r="L30" s="4">
        <f t="shared" si="7"/>
        <v>229</v>
      </c>
    </row>
    <row r="31" spans="1:12" ht="12.75">
      <c r="A31">
        <v>9</v>
      </c>
      <c r="B31" s="4" t="s">
        <v>189</v>
      </c>
      <c r="C31">
        <v>103</v>
      </c>
      <c r="D31" s="4">
        <v>10</v>
      </c>
      <c r="E31">
        <f t="shared" si="4"/>
        <v>113</v>
      </c>
      <c r="F31" s="4">
        <v>88</v>
      </c>
      <c r="G31" s="10">
        <v>10</v>
      </c>
      <c r="H31" s="4">
        <f t="shared" si="5"/>
        <v>98</v>
      </c>
      <c r="I31" s="10">
        <v>108</v>
      </c>
      <c r="J31" s="4">
        <v>10</v>
      </c>
      <c r="K31">
        <f t="shared" si="6"/>
        <v>118</v>
      </c>
      <c r="L31" s="4">
        <f t="shared" si="7"/>
        <v>329</v>
      </c>
    </row>
    <row r="32" spans="1:12" ht="12.75">
      <c r="A32" s="2">
        <v>10</v>
      </c>
      <c r="B32" s="3" t="s">
        <v>190</v>
      </c>
      <c r="C32" s="2">
        <v>89</v>
      </c>
      <c r="D32" s="3"/>
      <c r="E32" s="2">
        <f t="shared" si="4"/>
        <v>89</v>
      </c>
      <c r="F32" s="3">
        <v>88</v>
      </c>
      <c r="G32" s="2"/>
      <c r="H32" s="3">
        <f t="shared" si="5"/>
        <v>88</v>
      </c>
      <c r="I32" s="2"/>
      <c r="J32" s="3"/>
      <c r="K32" s="2">
        <f t="shared" si="6"/>
        <v>0</v>
      </c>
      <c r="L32" s="3">
        <f t="shared" si="7"/>
        <v>177</v>
      </c>
    </row>
    <row r="33" spans="2:12" ht="12.75">
      <c r="B33" s="4"/>
      <c r="D33" s="4"/>
      <c r="E33" s="7">
        <f>SUM(E23:E32)</f>
        <v>646</v>
      </c>
      <c r="F33" s="4"/>
      <c r="H33" s="4">
        <f>SUM(H23:H32)</f>
        <v>592</v>
      </c>
      <c r="J33" s="4"/>
      <c r="K33" s="7">
        <f>SUM(K23:K32)</f>
        <v>734</v>
      </c>
      <c r="L33" s="6">
        <f>SUM(E33+H33+K33)</f>
        <v>1972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185</v>
      </c>
      <c r="C40">
        <v>95</v>
      </c>
      <c r="D40" s="4"/>
      <c r="E40">
        <f aca="true" t="shared" si="8" ref="E40:E47">SUM(C40:D40)</f>
        <v>95</v>
      </c>
      <c r="F40" s="4">
        <v>107</v>
      </c>
      <c r="G40" s="10"/>
      <c r="H40" s="4">
        <f aca="true" t="shared" si="9" ref="H40:H47">SUM(F40:G40)</f>
        <v>107</v>
      </c>
      <c r="I40" s="10">
        <v>116</v>
      </c>
      <c r="J40" s="4"/>
      <c r="K40">
        <f aca="true" t="shared" si="10" ref="K40:K47">SUM(I40:J40)</f>
        <v>116</v>
      </c>
      <c r="L40" s="4">
        <f aca="true" t="shared" si="11" ref="L40:L47">SUM(K40,H40,E40)</f>
        <v>318</v>
      </c>
    </row>
    <row r="41" spans="1:12" ht="12.75">
      <c r="A41">
        <v>2</v>
      </c>
      <c r="B41" s="13" t="s">
        <v>184</v>
      </c>
      <c r="C41">
        <v>122</v>
      </c>
      <c r="D41" s="4">
        <v>10</v>
      </c>
      <c r="E41">
        <f t="shared" si="8"/>
        <v>132</v>
      </c>
      <c r="F41" s="4">
        <v>117</v>
      </c>
      <c r="G41" s="10">
        <v>10</v>
      </c>
      <c r="H41" s="4">
        <f t="shared" si="9"/>
        <v>127</v>
      </c>
      <c r="I41" s="10">
        <v>126</v>
      </c>
      <c r="J41" s="4">
        <v>10</v>
      </c>
      <c r="K41">
        <f t="shared" si="10"/>
        <v>136</v>
      </c>
      <c r="L41" s="4">
        <f t="shared" si="11"/>
        <v>395</v>
      </c>
    </row>
    <row r="42" spans="1:12" ht="12.75">
      <c r="A42">
        <v>3</v>
      </c>
      <c r="B42" s="13" t="s">
        <v>187</v>
      </c>
      <c r="C42">
        <v>122</v>
      </c>
      <c r="D42" s="4">
        <v>10</v>
      </c>
      <c r="E42">
        <f t="shared" si="8"/>
        <v>132</v>
      </c>
      <c r="F42" s="4">
        <v>107</v>
      </c>
      <c r="G42" s="10">
        <v>10</v>
      </c>
      <c r="H42" s="4">
        <f t="shared" si="9"/>
        <v>117</v>
      </c>
      <c r="I42" s="10">
        <v>101</v>
      </c>
      <c r="J42" s="4">
        <v>10</v>
      </c>
      <c r="K42">
        <f t="shared" si="10"/>
        <v>111</v>
      </c>
      <c r="L42" s="4">
        <f t="shared" si="11"/>
        <v>360</v>
      </c>
    </row>
    <row r="43" spans="1:12" ht="12.75">
      <c r="A43">
        <v>4</v>
      </c>
      <c r="B43" s="13" t="s">
        <v>188</v>
      </c>
      <c r="D43" s="4"/>
      <c r="E43">
        <f t="shared" si="8"/>
        <v>0</v>
      </c>
      <c r="F43" s="4"/>
      <c r="H43" s="4">
        <f t="shared" si="9"/>
        <v>0</v>
      </c>
      <c r="J43" s="4"/>
      <c r="K43">
        <f t="shared" si="10"/>
        <v>0</v>
      </c>
      <c r="L43" s="4">
        <f t="shared" si="11"/>
        <v>0</v>
      </c>
    </row>
    <row r="44" spans="1:12" ht="12.75">
      <c r="A44">
        <v>5</v>
      </c>
      <c r="B44" s="13" t="s">
        <v>186</v>
      </c>
      <c r="D44" s="4"/>
      <c r="E44">
        <f t="shared" si="8"/>
        <v>0</v>
      </c>
      <c r="F44" s="4">
        <v>81</v>
      </c>
      <c r="G44">
        <v>10</v>
      </c>
      <c r="H44" s="4">
        <f t="shared" si="9"/>
        <v>91</v>
      </c>
      <c r="J44" s="4"/>
      <c r="K44">
        <f t="shared" si="10"/>
        <v>0</v>
      </c>
      <c r="L44" s="4">
        <f t="shared" si="11"/>
        <v>91</v>
      </c>
    </row>
    <row r="45" spans="1:12" ht="12.75">
      <c r="A45">
        <v>6</v>
      </c>
      <c r="B45" s="13" t="s">
        <v>99</v>
      </c>
      <c r="C45">
        <v>147</v>
      </c>
      <c r="D45" s="4"/>
      <c r="E45">
        <f t="shared" si="8"/>
        <v>147</v>
      </c>
      <c r="F45" s="4">
        <v>105</v>
      </c>
      <c r="H45" s="4">
        <f t="shared" si="9"/>
        <v>105</v>
      </c>
      <c r="I45">
        <v>99</v>
      </c>
      <c r="J45" s="4"/>
      <c r="K45">
        <f t="shared" si="10"/>
        <v>99</v>
      </c>
      <c r="L45" s="4">
        <f t="shared" si="11"/>
        <v>351</v>
      </c>
    </row>
    <row r="46" spans="1:12" ht="12.75">
      <c r="A46">
        <v>7</v>
      </c>
      <c r="B46" s="13" t="s">
        <v>100</v>
      </c>
      <c r="C46">
        <v>88</v>
      </c>
      <c r="D46" s="4">
        <v>10</v>
      </c>
      <c r="E46">
        <f t="shared" si="8"/>
        <v>98</v>
      </c>
      <c r="F46" s="4"/>
      <c r="G46" s="10"/>
      <c r="H46" s="4">
        <f t="shared" si="9"/>
        <v>0</v>
      </c>
      <c r="I46" s="10">
        <v>65</v>
      </c>
      <c r="J46" s="4">
        <v>10</v>
      </c>
      <c r="K46">
        <f t="shared" si="10"/>
        <v>75</v>
      </c>
      <c r="L46" s="4">
        <f t="shared" si="11"/>
        <v>173</v>
      </c>
    </row>
    <row r="47" spans="1:12" ht="12.75">
      <c r="A47">
        <v>8</v>
      </c>
      <c r="B47" s="13" t="s">
        <v>183</v>
      </c>
      <c r="C47">
        <v>93</v>
      </c>
      <c r="D47" s="4"/>
      <c r="E47">
        <f t="shared" si="8"/>
        <v>93</v>
      </c>
      <c r="F47" s="4">
        <v>98</v>
      </c>
      <c r="H47" s="4">
        <f t="shared" si="9"/>
        <v>98</v>
      </c>
      <c r="I47" s="10">
        <v>78</v>
      </c>
      <c r="J47" s="4"/>
      <c r="K47">
        <f t="shared" si="10"/>
        <v>78</v>
      </c>
      <c r="L47" s="4">
        <f t="shared" si="11"/>
        <v>269</v>
      </c>
    </row>
    <row r="48" spans="2:12" ht="12.75">
      <c r="B48" s="4"/>
      <c r="D48" s="4"/>
      <c r="F48" s="4"/>
      <c r="G48" s="10"/>
      <c r="H48" s="4"/>
      <c r="I48" s="10"/>
      <c r="J48" s="4"/>
      <c r="L48" s="4"/>
    </row>
    <row r="49" spans="1:12" ht="12.75">
      <c r="A49" s="2"/>
      <c r="B49" s="3"/>
      <c r="C49" s="2"/>
      <c r="D49" s="3"/>
      <c r="E49" s="2"/>
      <c r="F49" s="3"/>
      <c r="G49" s="2"/>
      <c r="H49" s="3"/>
      <c r="I49" s="2"/>
      <c r="J49" s="3"/>
      <c r="K49" s="2"/>
      <c r="L49" s="3"/>
    </row>
    <row r="50" spans="2:12" ht="12.75">
      <c r="B50" s="4"/>
      <c r="D50" s="4"/>
      <c r="E50" s="7">
        <f>SUM(E40:E49)</f>
        <v>697</v>
      </c>
      <c r="F50" s="4"/>
      <c r="H50" s="4">
        <f>SUM(H40:H49)</f>
        <v>645</v>
      </c>
      <c r="J50" s="4"/>
      <c r="K50" s="7">
        <f>SUM(K40:K49)</f>
        <v>615</v>
      </c>
      <c r="L50" s="6">
        <f>SUM(E50+H50+K50)</f>
        <v>1957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0">
      <selection activeCell="I46" sqref="I46"/>
    </sheetView>
  </sheetViews>
  <sheetFormatPr defaultColWidth="11.421875" defaultRowHeight="12.75"/>
  <cols>
    <col min="1" max="1" width="3.57421875" style="0" customWidth="1"/>
    <col min="2" max="2" width="19.28125" style="0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122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104</v>
      </c>
      <c r="C7">
        <v>114</v>
      </c>
      <c r="D7" s="4"/>
      <c r="E7">
        <f aca="true" t="shared" si="0" ref="E7:E16">SUM(C7:D7)</f>
        <v>114</v>
      </c>
      <c r="F7" s="4">
        <v>153</v>
      </c>
      <c r="H7" s="4">
        <f aca="true" t="shared" si="1" ref="H7:H16">SUM(F7:G7)</f>
        <v>153</v>
      </c>
      <c r="I7">
        <v>184</v>
      </c>
      <c r="J7" s="4"/>
      <c r="K7">
        <f aca="true" t="shared" si="2" ref="K7:K16">SUM(I7:J7)</f>
        <v>184</v>
      </c>
      <c r="L7" s="4">
        <f aca="true" t="shared" si="3" ref="L7:L16">SUM(K7,H7,E7)</f>
        <v>451</v>
      </c>
    </row>
    <row r="8" spans="1:12" ht="12.75">
      <c r="A8">
        <v>2</v>
      </c>
      <c r="B8" s="39" t="s">
        <v>105</v>
      </c>
      <c r="C8">
        <v>131</v>
      </c>
      <c r="D8" s="4"/>
      <c r="E8">
        <f t="shared" si="0"/>
        <v>131</v>
      </c>
      <c r="F8" s="4">
        <v>156</v>
      </c>
      <c r="H8" s="4">
        <f t="shared" si="1"/>
        <v>156</v>
      </c>
      <c r="I8">
        <v>129</v>
      </c>
      <c r="J8" s="4"/>
      <c r="K8">
        <f t="shared" si="2"/>
        <v>129</v>
      </c>
      <c r="L8" s="4">
        <f t="shared" si="3"/>
        <v>416</v>
      </c>
    </row>
    <row r="9" spans="1:12" ht="12.75">
      <c r="A9">
        <v>3</v>
      </c>
      <c r="B9" s="13" t="s">
        <v>108</v>
      </c>
      <c r="C9">
        <v>152</v>
      </c>
      <c r="D9" s="4"/>
      <c r="E9">
        <f t="shared" si="0"/>
        <v>152</v>
      </c>
      <c r="F9" s="4">
        <v>133</v>
      </c>
      <c r="G9" s="10"/>
      <c r="H9" s="4">
        <f t="shared" si="1"/>
        <v>133</v>
      </c>
      <c r="I9" s="10">
        <v>127</v>
      </c>
      <c r="J9" s="4"/>
      <c r="K9">
        <f t="shared" si="2"/>
        <v>127</v>
      </c>
      <c r="L9" s="4">
        <f t="shared" si="3"/>
        <v>412</v>
      </c>
    </row>
    <row r="10" spans="1:12" ht="12.75">
      <c r="A10">
        <v>4</v>
      </c>
      <c r="B10" s="13" t="s">
        <v>107</v>
      </c>
      <c r="C10">
        <v>146</v>
      </c>
      <c r="D10" s="4"/>
      <c r="E10">
        <f t="shared" si="0"/>
        <v>146</v>
      </c>
      <c r="F10" s="4">
        <v>134</v>
      </c>
      <c r="H10" s="4">
        <f t="shared" si="1"/>
        <v>134</v>
      </c>
      <c r="I10" s="7">
        <v>115</v>
      </c>
      <c r="J10" s="4"/>
      <c r="K10">
        <f t="shared" si="2"/>
        <v>115</v>
      </c>
      <c r="L10" s="4">
        <f t="shared" si="3"/>
        <v>395</v>
      </c>
    </row>
    <row r="11" spans="1:12" ht="12.75">
      <c r="A11">
        <v>5</v>
      </c>
      <c r="B11" s="13" t="s">
        <v>109</v>
      </c>
      <c r="C11">
        <v>124</v>
      </c>
      <c r="D11" s="4">
        <v>10</v>
      </c>
      <c r="E11">
        <f t="shared" si="0"/>
        <v>134</v>
      </c>
      <c r="F11" s="4">
        <v>128</v>
      </c>
      <c r="G11" s="10">
        <v>10</v>
      </c>
      <c r="H11" s="4">
        <f t="shared" si="1"/>
        <v>138</v>
      </c>
      <c r="I11" s="10">
        <v>88</v>
      </c>
      <c r="J11" s="4">
        <v>10</v>
      </c>
      <c r="K11">
        <f t="shared" si="2"/>
        <v>98</v>
      </c>
      <c r="L11" s="4">
        <f t="shared" si="3"/>
        <v>370</v>
      </c>
    </row>
    <row r="12" spans="1:12" ht="12.75">
      <c r="A12">
        <v>6</v>
      </c>
      <c r="B12" s="13" t="s">
        <v>106</v>
      </c>
      <c r="C12">
        <v>56</v>
      </c>
      <c r="D12" s="4">
        <v>10</v>
      </c>
      <c r="E12">
        <f t="shared" si="0"/>
        <v>66</v>
      </c>
      <c r="F12" s="4">
        <v>97</v>
      </c>
      <c r="G12">
        <v>10</v>
      </c>
      <c r="H12" s="4">
        <f t="shared" si="1"/>
        <v>107</v>
      </c>
      <c r="I12" s="10">
        <v>72</v>
      </c>
      <c r="J12" s="4">
        <v>10</v>
      </c>
      <c r="K12">
        <f t="shared" si="2"/>
        <v>82</v>
      </c>
      <c r="L12" s="4">
        <f t="shared" si="3"/>
        <v>255</v>
      </c>
    </row>
    <row r="13" spans="1:12" ht="12.75">
      <c r="A13">
        <v>7</v>
      </c>
      <c r="B13" s="4"/>
      <c r="D13" s="4"/>
      <c r="E13">
        <f t="shared" si="0"/>
        <v>0</v>
      </c>
      <c r="F13" s="4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743</v>
      </c>
      <c r="F17" s="4"/>
      <c r="H17" s="4">
        <f>SUM(H7:H16)</f>
        <v>821</v>
      </c>
      <c r="J17" s="4"/>
      <c r="K17" s="7">
        <f>SUM(K7:K16)</f>
        <v>735</v>
      </c>
      <c r="L17" s="6">
        <f>SUM(E17+H17+K17)</f>
        <v>2299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104</v>
      </c>
      <c r="C23">
        <v>141</v>
      </c>
      <c r="D23" s="4"/>
      <c r="E23">
        <f aca="true" t="shared" si="4" ref="E23:E32">SUM(C23:D23)</f>
        <v>141</v>
      </c>
      <c r="F23" s="4">
        <v>125</v>
      </c>
      <c r="H23" s="4">
        <f aca="true" t="shared" si="5" ref="H23:H32">SUM(F23:G23)</f>
        <v>125</v>
      </c>
      <c r="I23">
        <v>123</v>
      </c>
      <c r="J23" s="4"/>
      <c r="K23">
        <f aca="true" t="shared" si="6" ref="K23:K32">SUM(I23:J23)</f>
        <v>123</v>
      </c>
      <c r="L23" s="4">
        <f aca="true" t="shared" si="7" ref="L23:L32">SUM(K23,H23,E23)</f>
        <v>389</v>
      </c>
    </row>
    <row r="24" spans="1:12" ht="12.75">
      <c r="A24">
        <v>2</v>
      </c>
      <c r="B24" s="39" t="s">
        <v>180</v>
      </c>
      <c r="C24">
        <v>118</v>
      </c>
      <c r="D24" s="4">
        <v>-15</v>
      </c>
      <c r="E24">
        <f t="shared" si="4"/>
        <v>103</v>
      </c>
      <c r="F24" s="4">
        <v>125</v>
      </c>
      <c r="G24" s="10">
        <v>-15</v>
      </c>
      <c r="H24" s="4">
        <f t="shared" si="5"/>
        <v>110</v>
      </c>
      <c r="I24" s="10">
        <v>179</v>
      </c>
      <c r="J24" s="4">
        <v>-15</v>
      </c>
      <c r="K24">
        <f t="shared" si="6"/>
        <v>164</v>
      </c>
      <c r="L24" s="4">
        <f t="shared" si="7"/>
        <v>377</v>
      </c>
    </row>
    <row r="25" spans="1:12" ht="12.75">
      <c r="A25">
        <v>3</v>
      </c>
      <c r="B25" s="13" t="s">
        <v>108</v>
      </c>
      <c r="C25">
        <v>152</v>
      </c>
      <c r="D25" s="4"/>
      <c r="E25">
        <f t="shared" si="4"/>
        <v>152</v>
      </c>
      <c r="F25" s="4">
        <v>103</v>
      </c>
      <c r="G25" s="10"/>
      <c r="H25" s="4">
        <f t="shared" si="5"/>
        <v>103</v>
      </c>
      <c r="I25" s="10">
        <v>124</v>
      </c>
      <c r="J25" s="4"/>
      <c r="K25">
        <f t="shared" si="6"/>
        <v>124</v>
      </c>
      <c r="L25" s="4">
        <f t="shared" si="7"/>
        <v>379</v>
      </c>
    </row>
    <row r="26" spans="1:12" ht="12.75">
      <c r="A26">
        <v>4</v>
      </c>
      <c r="B26" s="13" t="s">
        <v>107</v>
      </c>
      <c r="C26">
        <v>169</v>
      </c>
      <c r="D26" s="4"/>
      <c r="E26">
        <f t="shared" si="4"/>
        <v>169</v>
      </c>
      <c r="F26" s="4">
        <v>111</v>
      </c>
      <c r="H26" s="4">
        <f t="shared" si="5"/>
        <v>111</v>
      </c>
      <c r="I26" s="7">
        <v>101</v>
      </c>
      <c r="J26" s="4"/>
      <c r="K26">
        <f t="shared" si="6"/>
        <v>101</v>
      </c>
      <c r="L26" s="4">
        <f t="shared" si="7"/>
        <v>381</v>
      </c>
    </row>
    <row r="27" spans="1:12" ht="12.75">
      <c r="A27">
        <v>5</v>
      </c>
      <c r="B27" s="13" t="s">
        <v>181</v>
      </c>
      <c r="C27">
        <v>90</v>
      </c>
      <c r="D27" s="4"/>
      <c r="E27">
        <f t="shared" si="4"/>
        <v>90</v>
      </c>
      <c r="F27" s="4">
        <v>117</v>
      </c>
      <c r="G27" s="10"/>
      <c r="H27" s="4">
        <f t="shared" si="5"/>
        <v>117</v>
      </c>
      <c r="I27" s="10">
        <v>103</v>
      </c>
      <c r="J27" s="4"/>
      <c r="K27">
        <f t="shared" si="6"/>
        <v>103</v>
      </c>
      <c r="L27" s="4">
        <f t="shared" si="7"/>
        <v>310</v>
      </c>
    </row>
    <row r="28" spans="1:12" ht="12.75">
      <c r="A28">
        <v>6</v>
      </c>
      <c r="B28" s="13" t="s">
        <v>182</v>
      </c>
      <c r="C28">
        <v>113</v>
      </c>
      <c r="D28" s="4"/>
      <c r="E28">
        <f t="shared" si="4"/>
        <v>113</v>
      </c>
      <c r="F28" s="4">
        <v>134</v>
      </c>
      <c r="G28" s="10"/>
      <c r="H28" s="4">
        <f t="shared" si="5"/>
        <v>134</v>
      </c>
      <c r="I28" s="10">
        <v>98</v>
      </c>
      <c r="J28" s="4"/>
      <c r="K28">
        <f t="shared" si="6"/>
        <v>98</v>
      </c>
      <c r="L28" s="4">
        <f t="shared" si="7"/>
        <v>345</v>
      </c>
    </row>
    <row r="29" spans="1:12" ht="12.75">
      <c r="A29">
        <v>7</v>
      </c>
      <c r="B29" s="4"/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4"/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/>
      <c r="D31" s="4"/>
      <c r="E31">
        <f t="shared" si="4"/>
        <v>0</v>
      </c>
      <c r="F31" s="4"/>
      <c r="G31" s="10"/>
      <c r="H31" s="4">
        <f t="shared" si="5"/>
        <v>0</v>
      </c>
      <c r="I31" s="10"/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768</v>
      </c>
      <c r="F33" s="4"/>
      <c r="H33" s="4">
        <f>SUM(H23:H32)</f>
        <v>700</v>
      </c>
      <c r="J33" s="4"/>
      <c r="K33" s="7">
        <f>SUM(K23:K32)</f>
        <v>713</v>
      </c>
      <c r="L33" s="6">
        <f>SUM(E33+H33+K33)</f>
        <v>2181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105</v>
      </c>
      <c r="C40">
        <v>136</v>
      </c>
      <c r="D40" s="4"/>
      <c r="E40">
        <f aca="true" t="shared" si="8" ref="E40:E49">SUM(C40:D40)</f>
        <v>136</v>
      </c>
      <c r="F40" s="4">
        <v>112</v>
      </c>
      <c r="H40" s="4">
        <f aca="true" t="shared" si="9" ref="H40:H49">SUM(F40:G40)</f>
        <v>112</v>
      </c>
      <c r="I40">
        <v>118</v>
      </c>
      <c r="J40" s="4"/>
      <c r="K40">
        <f aca="true" t="shared" si="10" ref="K40:K49">SUM(I40:J40)</f>
        <v>118</v>
      </c>
      <c r="L40" s="4">
        <f aca="true" t="shared" si="11" ref="L40:L49">SUM(K40,H40,E40)</f>
        <v>366</v>
      </c>
    </row>
    <row r="41" spans="1:12" ht="12.75">
      <c r="A41">
        <v>2</v>
      </c>
      <c r="B41" s="39" t="s">
        <v>109</v>
      </c>
      <c r="C41">
        <v>91</v>
      </c>
      <c r="D41" s="4">
        <v>10</v>
      </c>
      <c r="E41">
        <f t="shared" si="8"/>
        <v>101</v>
      </c>
      <c r="F41" s="4">
        <v>115</v>
      </c>
      <c r="G41" s="10">
        <v>10</v>
      </c>
      <c r="H41" s="4">
        <f t="shared" si="9"/>
        <v>125</v>
      </c>
      <c r="I41" s="10">
        <v>128</v>
      </c>
      <c r="J41" s="4">
        <v>10</v>
      </c>
      <c r="K41">
        <f t="shared" si="10"/>
        <v>138</v>
      </c>
      <c r="L41" s="4">
        <f t="shared" si="11"/>
        <v>364</v>
      </c>
    </row>
    <row r="42" spans="1:12" ht="12.75">
      <c r="A42">
        <v>3</v>
      </c>
      <c r="B42" s="13" t="s">
        <v>107</v>
      </c>
      <c r="C42">
        <v>116</v>
      </c>
      <c r="D42" s="4"/>
      <c r="E42">
        <f t="shared" si="8"/>
        <v>116</v>
      </c>
      <c r="F42" s="4">
        <v>121</v>
      </c>
      <c r="G42" s="10"/>
      <c r="H42" s="4">
        <f t="shared" si="9"/>
        <v>121</v>
      </c>
      <c r="I42" s="10">
        <v>123</v>
      </c>
      <c r="J42" s="4"/>
      <c r="K42">
        <f t="shared" si="10"/>
        <v>123</v>
      </c>
      <c r="L42" s="4">
        <f t="shared" si="11"/>
        <v>360</v>
      </c>
    </row>
    <row r="43" spans="1:12" ht="12.75">
      <c r="A43">
        <v>4</v>
      </c>
      <c r="B43" s="13" t="s">
        <v>223</v>
      </c>
      <c r="C43">
        <v>154</v>
      </c>
      <c r="D43" s="4"/>
      <c r="E43">
        <f t="shared" si="8"/>
        <v>154</v>
      </c>
      <c r="F43" s="4">
        <v>136</v>
      </c>
      <c r="H43" s="4">
        <f t="shared" si="9"/>
        <v>136</v>
      </c>
      <c r="I43" s="7">
        <v>144</v>
      </c>
      <c r="J43" s="4"/>
      <c r="K43">
        <f t="shared" si="10"/>
        <v>144</v>
      </c>
      <c r="L43" s="4">
        <f t="shared" si="11"/>
        <v>434</v>
      </c>
    </row>
    <row r="44" spans="1:12" ht="12.75">
      <c r="A44">
        <v>5</v>
      </c>
      <c r="B44" s="13" t="s">
        <v>224</v>
      </c>
      <c r="C44">
        <v>108</v>
      </c>
      <c r="D44" s="4">
        <v>10</v>
      </c>
      <c r="E44">
        <f t="shared" si="8"/>
        <v>118</v>
      </c>
      <c r="F44" s="4">
        <v>109</v>
      </c>
      <c r="G44" s="10">
        <v>10</v>
      </c>
      <c r="H44" s="4">
        <f t="shared" si="9"/>
        <v>119</v>
      </c>
      <c r="I44" s="10">
        <v>139</v>
      </c>
      <c r="J44" s="4">
        <v>10</v>
      </c>
      <c r="K44">
        <f t="shared" si="10"/>
        <v>149</v>
      </c>
      <c r="L44" s="4">
        <f t="shared" si="11"/>
        <v>386</v>
      </c>
    </row>
    <row r="45" spans="1:12" ht="12.75">
      <c r="A45">
        <v>6</v>
      </c>
      <c r="B45" s="13" t="s">
        <v>225</v>
      </c>
      <c r="C45">
        <v>91</v>
      </c>
      <c r="D45" s="4"/>
      <c r="E45">
        <f t="shared" si="8"/>
        <v>91</v>
      </c>
      <c r="F45" s="4">
        <v>126</v>
      </c>
      <c r="G45" s="10"/>
      <c r="H45" s="4">
        <f t="shared" si="9"/>
        <v>126</v>
      </c>
      <c r="I45" s="10">
        <v>113</v>
      </c>
      <c r="J45" s="4"/>
      <c r="K45">
        <f t="shared" si="10"/>
        <v>113</v>
      </c>
      <c r="L45" s="4">
        <f t="shared" si="11"/>
        <v>330</v>
      </c>
    </row>
    <row r="46" spans="1:12" ht="12.75">
      <c r="A46">
        <v>7</v>
      </c>
      <c r="B46" s="4"/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4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/>
      <c r="D48" s="4"/>
      <c r="E48">
        <f t="shared" si="8"/>
        <v>0</v>
      </c>
      <c r="F48" s="4"/>
      <c r="G48" s="10"/>
      <c r="H48" s="4">
        <f t="shared" si="9"/>
        <v>0</v>
      </c>
      <c r="I48" s="10"/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716</v>
      </c>
      <c r="F50" s="4"/>
      <c r="H50" s="4">
        <f>SUM(H40:H49)</f>
        <v>739</v>
      </c>
      <c r="J50" s="4"/>
      <c r="K50" s="7">
        <f>SUM(K40:K49)</f>
        <v>785</v>
      </c>
      <c r="L50" s="6">
        <f>SUM(E50+H50+K50)</f>
        <v>2240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2">
      <selection activeCell="K43" sqref="K43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54</v>
      </c>
    </row>
    <row r="2" ht="15.75">
      <c r="A2" s="8"/>
    </row>
    <row r="3" ht="15.75">
      <c r="A3" s="8"/>
    </row>
    <row r="4" spans="1:2" ht="15.75">
      <c r="A4" s="8"/>
      <c r="B4" s="11" t="s">
        <v>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61</v>
      </c>
      <c r="C7">
        <v>162</v>
      </c>
      <c r="D7" s="4"/>
      <c r="E7">
        <f aca="true" t="shared" si="0" ref="E7:E16">SUM(C7:D7)</f>
        <v>162</v>
      </c>
      <c r="F7" s="4"/>
      <c r="G7" s="10"/>
      <c r="H7" s="4">
        <f aca="true" t="shared" si="1" ref="H7:H16">SUM(F7:G7)</f>
        <v>0</v>
      </c>
      <c r="I7">
        <v>124</v>
      </c>
      <c r="J7" s="4"/>
      <c r="K7">
        <f aca="true" t="shared" si="2" ref="K7:K16">SUM(I7:J7)</f>
        <v>124</v>
      </c>
      <c r="L7" s="4">
        <f aca="true" t="shared" si="3" ref="L7:L16">SUM(K7,H7,E7)</f>
        <v>286</v>
      </c>
    </row>
    <row r="8" spans="1:12" ht="12.75">
      <c r="A8">
        <v>2</v>
      </c>
      <c r="B8" s="39" t="s">
        <v>62</v>
      </c>
      <c r="C8">
        <v>155</v>
      </c>
      <c r="D8" s="4"/>
      <c r="E8">
        <f t="shared" si="0"/>
        <v>155</v>
      </c>
      <c r="F8" s="4"/>
      <c r="H8" s="4">
        <f t="shared" si="1"/>
        <v>0</v>
      </c>
      <c r="I8">
        <v>93</v>
      </c>
      <c r="J8" s="4"/>
      <c r="K8">
        <f t="shared" si="2"/>
        <v>93</v>
      </c>
      <c r="L8" s="4">
        <f t="shared" si="3"/>
        <v>248</v>
      </c>
    </row>
    <row r="9" spans="1:12" ht="12.75">
      <c r="A9">
        <v>3</v>
      </c>
      <c r="B9" s="13" t="s">
        <v>63</v>
      </c>
      <c r="D9" s="4"/>
      <c r="E9">
        <f t="shared" si="0"/>
        <v>0</v>
      </c>
      <c r="F9" s="4">
        <v>141</v>
      </c>
      <c r="G9" s="10"/>
      <c r="H9" s="4">
        <f t="shared" si="1"/>
        <v>141</v>
      </c>
      <c r="I9" s="10">
        <v>105</v>
      </c>
      <c r="J9" s="4"/>
      <c r="K9">
        <f t="shared" si="2"/>
        <v>105</v>
      </c>
      <c r="L9" s="4">
        <f t="shared" si="3"/>
        <v>246</v>
      </c>
    </row>
    <row r="10" spans="1:12" ht="12.75">
      <c r="A10">
        <v>4</v>
      </c>
      <c r="B10" s="13" t="s">
        <v>58</v>
      </c>
      <c r="C10">
        <v>107</v>
      </c>
      <c r="D10" s="4">
        <v>10</v>
      </c>
      <c r="E10">
        <f t="shared" si="0"/>
        <v>117</v>
      </c>
      <c r="F10" s="4">
        <v>111</v>
      </c>
      <c r="G10">
        <v>10</v>
      </c>
      <c r="H10" s="4">
        <f t="shared" si="1"/>
        <v>121</v>
      </c>
      <c r="J10" s="4"/>
      <c r="K10">
        <f t="shared" si="2"/>
        <v>0</v>
      </c>
      <c r="L10" s="4">
        <f t="shared" si="3"/>
        <v>238</v>
      </c>
    </row>
    <row r="11" spans="1:12" ht="12.75">
      <c r="A11">
        <v>5</v>
      </c>
      <c r="B11" s="13" t="s">
        <v>60</v>
      </c>
      <c r="C11">
        <v>119</v>
      </c>
      <c r="D11" s="4"/>
      <c r="E11">
        <f t="shared" si="0"/>
        <v>119</v>
      </c>
      <c r="F11" s="4">
        <v>108</v>
      </c>
      <c r="G11" s="4"/>
      <c r="H11" s="4">
        <f t="shared" si="1"/>
        <v>108</v>
      </c>
      <c r="I11" s="10"/>
      <c r="J11" s="4"/>
      <c r="K11">
        <f t="shared" si="2"/>
        <v>0</v>
      </c>
      <c r="L11" s="4">
        <f t="shared" si="3"/>
        <v>227</v>
      </c>
    </row>
    <row r="12" spans="1:12" ht="12.75">
      <c r="A12">
        <v>6</v>
      </c>
      <c r="B12" s="13" t="s">
        <v>137</v>
      </c>
      <c r="C12">
        <v>128</v>
      </c>
      <c r="D12" s="4"/>
      <c r="E12">
        <f t="shared" si="0"/>
        <v>128</v>
      </c>
      <c r="F12" s="4"/>
      <c r="G12" s="4"/>
      <c r="H12" s="4">
        <f t="shared" si="1"/>
        <v>0</v>
      </c>
      <c r="I12" s="7">
        <v>95</v>
      </c>
      <c r="J12" s="4"/>
      <c r="K12">
        <f t="shared" si="2"/>
        <v>95</v>
      </c>
      <c r="L12" s="4">
        <f t="shared" si="3"/>
        <v>223</v>
      </c>
    </row>
    <row r="13" spans="1:12" ht="12.75">
      <c r="A13">
        <v>7</v>
      </c>
      <c r="B13" s="39" t="s">
        <v>59</v>
      </c>
      <c r="C13">
        <v>111</v>
      </c>
      <c r="D13" s="4"/>
      <c r="E13">
        <f t="shared" si="0"/>
        <v>111</v>
      </c>
      <c r="F13" s="4">
        <v>111</v>
      </c>
      <c r="G13" s="4"/>
      <c r="H13" s="4">
        <f t="shared" si="1"/>
        <v>111</v>
      </c>
      <c r="I13" s="4"/>
      <c r="J13" s="4"/>
      <c r="K13">
        <f t="shared" si="2"/>
        <v>0</v>
      </c>
      <c r="L13" s="4">
        <f t="shared" si="3"/>
        <v>222</v>
      </c>
    </row>
    <row r="14" spans="1:12" ht="12.75">
      <c r="A14">
        <v>8</v>
      </c>
      <c r="B14" s="13" t="s">
        <v>55</v>
      </c>
      <c r="D14" s="4"/>
      <c r="E14">
        <f t="shared" si="0"/>
        <v>0</v>
      </c>
      <c r="F14" s="4">
        <v>84</v>
      </c>
      <c r="G14" s="4"/>
      <c r="H14" s="4">
        <f t="shared" si="1"/>
        <v>84</v>
      </c>
      <c r="I14" s="10">
        <v>112</v>
      </c>
      <c r="J14" s="4"/>
      <c r="K14">
        <f t="shared" si="2"/>
        <v>112</v>
      </c>
      <c r="L14" s="4">
        <f t="shared" si="3"/>
        <v>196</v>
      </c>
    </row>
    <row r="15" spans="1:12" ht="12.75">
      <c r="A15">
        <v>9</v>
      </c>
      <c r="B15" s="40" t="s">
        <v>64</v>
      </c>
      <c r="D15" s="4"/>
      <c r="E15">
        <f t="shared" si="0"/>
        <v>0</v>
      </c>
      <c r="F15" s="4">
        <v>65</v>
      </c>
      <c r="H15" s="4">
        <f t="shared" si="1"/>
        <v>65</v>
      </c>
      <c r="I15" s="52">
        <v>99</v>
      </c>
      <c r="J15" s="4"/>
      <c r="K15">
        <f t="shared" si="2"/>
        <v>99</v>
      </c>
      <c r="L15" s="4">
        <f t="shared" si="3"/>
        <v>164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792</v>
      </c>
      <c r="F17" s="4"/>
      <c r="H17" s="4">
        <f>SUM(H7:H16)</f>
        <v>630</v>
      </c>
      <c r="J17" s="4"/>
      <c r="K17" s="7">
        <f>SUM(K7:K16)</f>
        <v>628</v>
      </c>
      <c r="L17" s="6">
        <f>SUM(E17+H17+K17)</f>
        <v>2050</v>
      </c>
    </row>
    <row r="20" ht="12.75">
      <c r="B20" s="11" t="s">
        <v>23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160</v>
      </c>
      <c r="C23">
        <v>122</v>
      </c>
      <c r="D23" s="4"/>
      <c r="E23">
        <f aca="true" t="shared" si="4" ref="E23:E32">SUM(C23:D23)</f>
        <v>122</v>
      </c>
      <c r="F23" s="4"/>
      <c r="G23" s="10"/>
      <c r="H23" s="4">
        <f aca="true" t="shared" si="5" ref="H23:H32">SUM(F23:G23)</f>
        <v>0</v>
      </c>
      <c r="I23" s="10">
        <v>117</v>
      </c>
      <c r="J23" s="4"/>
      <c r="K23">
        <f aca="true" t="shared" si="6" ref="K23:K32">SUM(I23:J23)</f>
        <v>117</v>
      </c>
      <c r="L23" s="4">
        <f aca="true" t="shared" si="7" ref="L23:L32">SUM(K23,H23,E23)</f>
        <v>239</v>
      </c>
    </row>
    <row r="24" spans="1:12" ht="12.75">
      <c r="A24">
        <v>2</v>
      </c>
      <c r="B24" s="39" t="s">
        <v>62</v>
      </c>
      <c r="C24">
        <v>137</v>
      </c>
      <c r="D24" s="4"/>
      <c r="E24">
        <f t="shared" si="4"/>
        <v>137</v>
      </c>
      <c r="F24" s="4">
        <v>107</v>
      </c>
      <c r="H24" s="4">
        <f t="shared" si="5"/>
        <v>107</v>
      </c>
      <c r="J24" s="4"/>
      <c r="K24">
        <f t="shared" si="6"/>
        <v>0</v>
      </c>
      <c r="L24" s="4">
        <f t="shared" si="7"/>
        <v>244</v>
      </c>
    </row>
    <row r="25" spans="1:12" ht="12.75">
      <c r="A25">
        <v>3</v>
      </c>
      <c r="B25" s="13" t="s">
        <v>161</v>
      </c>
      <c r="D25" s="4"/>
      <c r="E25">
        <f t="shared" si="4"/>
        <v>0</v>
      </c>
      <c r="F25" s="4">
        <v>95</v>
      </c>
      <c r="G25" s="10"/>
      <c r="H25" s="4">
        <f t="shared" si="5"/>
        <v>95</v>
      </c>
      <c r="I25" s="10"/>
      <c r="J25" s="4"/>
      <c r="K25">
        <f t="shared" si="6"/>
        <v>0</v>
      </c>
      <c r="L25" s="4">
        <f t="shared" si="7"/>
        <v>95</v>
      </c>
    </row>
    <row r="26" spans="1:12" ht="12.75">
      <c r="A26">
        <v>4</v>
      </c>
      <c r="B26" s="13" t="s">
        <v>58</v>
      </c>
      <c r="D26" s="4"/>
      <c r="E26">
        <f t="shared" si="4"/>
        <v>0</v>
      </c>
      <c r="F26" s="4">
        <v>125</v>
      </c>
      <c r="G26">
        <v>10</v>
      </c>
      <c r="H26" s="4">
        <f t="shared" si="5"/>
        <v>135</v>
      </c>
      <c r="I26">
        <v>111</v>
      </c>
      <c r="J26" s="4">
        <v>10</v>
      </c>
      <c r="K26">
        <f t="shared" si="6"/>
        <v>121</v>
      </c>
      <c r="L26" s="4">
        <f t="shared" si="7"/>
        <v>256</v>
      </c>
    </row>
    <row r="27" spans="1:12" ht="12.75">
      <c r="A27">
        <v>5</v>
      </c>
      <c r="B27" s="13" t="s">
        <v>60</v>
      </c>
      <c r="C27">
        <v>103</v>
      </c>
      <c r="D27" s="4"/>
      <c r="E27">
        <f t="shared" si="4"/>
        <v>103</v>
      </c>
      <c r="F27" s="4"/>
      <c r="G27" s="10"/>
      <c r="H27" s="4">
        <f t="shared" si="5"/>
        <v>0</v>
      </c>
      <c r="J27" s="4"/>
      <c r="K27">
        <f t="shared" si="6"/>
        <v>0</v>
      </c>
      <c r="L27" s="4">
        <f t="shared" si="7"/>
        <v>103</v>
      </c>
    </row>
    <row r="28" spans="1:12" ht="12.75">
      <c r="A28">
        <v>6</v>
      </c>
      <c r="B28" s="13" t="s">
        <v>137</v>
      </c>
      <c r="C28">
        <v>161</v>
      </c>
      <c r="D28" s="4"/>
      <c r="E28">
        <f t="shared" si="4"/>
        <v>161</v>
      </c>
      <c r="F28" s="4">
        <v>96</v>
      </c>
      <c r="H28" s="4">
        <f t="shared" si="5"/>
        <v>96</v>
      </c>
      <c r="J28" s="4"/>
      <c r="K28">
        <f t="shared" si="6"/>
        <v>0</v>
      </c>
      <c r="L28" s="4">
        <f t="shared" si="7"/>
        <v>257</v>
      </c>
    </row>
    <row r="29" spans="1:12" ht="12.75">
      <c r="A29">
        <v>7</v>
      </c>
      <c r="B29" s="39" t="s">
        <v>59</v>
      </c>
      <c r="C29">
        <v>114</v>
      </c>
      <c r="D29" s="4"/>
      <c r="E29">
        <f t="shared" si="4"/>
        <v>114</v>
      </c>
      <c r="F29" s="4"/>
      <c r="H29" s="4">
        <f t="shared" si="5"/>
        <v>0</v>
      </c>
      <c r="I29">
        <v>93</v>
      </c>
      <c r="J29" s="4"/>
      <c r="K29">
        <f t="shared" si="6"/>
        <v>93</v>
      </c>
      <c r="L29" s="4">
        <f t="shared" si="7"/>
        <v>207</v>
      </c>
    </row>
    <row r="30" spans="1:12" ht="12.75">
      <c r="A30">
        <v>8</v>
      </c>
      <c r="B30" s="13" t="s">
        <v>55</v>
      </c>
      <c r="D30" s="4"/>
      <c r="E30">
        <f t="shared" si="4"/>
        <v>0</v>
      </c>
      <c r="F30" s="4">
        <v>134</v>
      </c>
      <c r="H30" s="4">
        <f t="shared" si="5"/>
        <v>134</v>
      </c>
      <c r="I30">
        <v>124</v>
      </c>
      <c r="J30" s="4"/>
      <c r="K30">
        <f t="shared" si="6"/>
        <v>124</v>
      </c>
      <c r="L30" s="4">
        <f t="shared" si="7"/>
        <v>258</v>
      </c>
    </row>
    <row r="31" spans="1:12" ht="12.75">
      <c r="A31">
        <v>9</v>
      </c>
      <c r="B31" s="40" t="s">
        <v>64</v>
      </c>
      <c r="D31" s="4"/>
      <c r="E31">
        <f t="shared" si="4"/>
        <v>0</v>
      </c>
      <c r="F31" s="4">
        <v>139</v>
      </c>
      <c r="H31" s="4">
        <f t="shared" si="5"/>
        <v>139</v>
      </c>
      <c r="I31">
        <v>103</v>
      </c>
      <c r="J31" s="4"/>
      <c r="K31">
        <f t="shared" si="6"/>
        <v>103</v>
      </c>
      <c r="L31" s="4">
        <f t="shared" si="7"/>
        <v>242</v>
      </c>
    </row>
    <row r="32" spans="1:12" ht="12.75">
      <c r="A32" s="2">
        <v>10</v>
      </c>
      <c r="B32" s="3" t="s">
        <v>162</v>
      </c>
      <c r="C32" s="2">
        <v>128</v>
      </c>
      <c r="D32" s="3"/>
      <c r="E32" s="2">
        <f t="shared" si="4"/>
        <v>128</v>
      </c>
      <c r="F32" s="3"/>
      <c r="G32" s="2"/>
      <c r="H32" s="3">
        <f t="shared" si="5"/>
        <v>0</v>
      </c>
      <c r="I32" s="2">
        <v>113</v>
      </c>
      <c r="J32" s="3"/>
      <c r="K32" s="2">
        <f t="shared" si="6"/>
        <v>113</v>
      </c>
      <c r="L32" s="3">
        <f t="shared" si="7"/>
        <v>241</v>
      </c>
    </row>
    <row r="33" spans="2:12" ht="12.75">
      <c r="B33" s="4"/>
      <c r="D33" s="4"/>
      <c r="E33" s="7">
        <f>SUM(E23:E32)</f>
        <v>765</v>
      </c>
      <c r="F33" s="4"/>
      <c r="H33" s="4">
        <f>SUM(H23:H32)</f>
        <v>706</v>
      </c>
      <c r="J33" s="4"/>
      <c r="K33" s="7">
        <f>SUM(K23:K32)</f>
        <v>671</v>
      </c>
      <c r="L33" s="6">
        <f>SUM(E33+H33+K33)</f>
        <v>2142</v>
      </c>
    </row>
    <row r="37" ht="12.75">
      <c r="B37" s="11" t="s">
        <v>30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160</v>
      </c>
      <c r="C40">
        <v>124</v>
      </c>
      <c r="D40" s="4"/>
      <c r="E40">
        <f aca="true" t="shared" si="8" ref="E40:E49">SUM(C40:D40)</f>
        <v>124</v>
      </c>
      <c r="F40" s="4"/>
      <c r="G40" s="10"/>
      <c r="H40" s="4">
        <f aca="true" t="shared" si="9" ref="H40:H49">SUM(F40:G40)</f>
        <v>0</v>
      </c>
      <c r="I40" s="10">
        <v>127</v>
      </c>
      <c r="J40" s="4"/>
      <c r="K40">
        <f aca="true" t="shared" si="10" ref="K40:K49">SUM(I40:J40)</f>
        <v>127</v>
      </c>
      <c r="L40" s="4">
        <f aca="true" t="shared" si="11" ref="L40:L49">SUM(K40,H40,E40)</f>
        <v>251</v>
      </c>
    </row>
    <row r="41" spans="1:12" ht="12.75">
      <c r="A41">
        <v>2</v>
      </c>
      <c r="B41" s="39" t="s">
        <v>62</v>
      </c>
      <c r="C41">
        <v>127</v>
      </c>
      <c r="D41" s="4"/>
      <c r="E41">
        <f t="shared" si="8"/>
        <v>127</v>
      </c>
      <c r="F41" s="4">
        <v>146</v>
      </c>
      <c r="H41" s="4">
        <f t="shared" si="9"/>
        <v>146</v>
      </c>
      <c r="I41">
        <v>116</v>
      </c>
      <c r="J41" s="4"/>
      <c r="K41">
        <f t="shared" si="10"/>
        <v>116</v>
      </c>
      <c r="L41" s="4">
        <f t="shared" si="11"/>
        <v>389</v>
      </c>
    </row>
    <row r="42" spans="1:12" ht="12.75">
      <c r="A42">
        <v>3</v>
      </c>
      <c r="B42" s="13" t="s">
        <v>63</v>
      </c>
      <c r="D42" s="4"/>
      <c r="E42">
        <f t="shared" si="8"/>
        <v>0</v>
      </c>
      <c r="F42" s="4"/>
      <c r="G42" s="10"/>
      <c r="H42" s="4">
        <f t="shared" si="9"/>
        <v>0</v>
      </c>
      <c r="I42" s="10"/>
      <c r="J42" s="4"/>
      <c r="K42">
        <f t="shared" si="10"/>
        <v>0</v>
      </c>
      <c r="L42" s="4">
        <f t="shared" si="11"/>
        <v>0</v>
      </c>
    </row>
    <row r="43" spans="1:12" ht="12.75">
      <c r="A43">
        <v>4</v>
      </c>
      <c r="B43" s="13" t="s">
        <v>58</v>
      </c>
      <c r="C43">
        <v>120</v>
      </c>
      <c r="D43" s="4">
        <v>10</v>
      </c>
      <c r="E43">
        <f t="shared" si="8"/>
        <v>130</v>
      </c>
      <c r="F43" s="4">
        <v>131</v>
      </c>
      <c r="G43" s="10">
        <v>10</v>
      </c>
      <c r="H43" s="4">
        <f t="shared" si="9"/>
        <v>141</v>
      </c>
      <c r="I43">
        <v>100</v>
      </c>
      <c r="J43" s="4">
        <v>10</v>
      </c>
      <c r="K43">
        <f t="shared" si="10"/>
        <v>110</v>
      </c>
      <c r="L43" s="4">
        <f t="shared" si="11"/>
        <v>381</v>
      </c>
    </row>
    <row r="44" spans="1:12" ht="12.75">
      <c r="A44">
        <v>5</v>
      </c>
      <c r="B44" s="13" t="s">
        <v>60</v>
      </c>
      <c r="D44" s="4"/>
      <c r="E44">
        <f t="shared" si="8"/>
        <v>0</v>
      </c>
      <c r="F44" s="4">
        <v>157</v>
      </c>
      <c r="G44" s="10"/>
      <c r="H44" s="4">
        <f t="shared" si="9"/>
        <v>157</v>
      </c>
      <c r="I44">
        <v>142</v>
      </c>
      <c r="J44" s="4"/>
      <c r="K44">
        <f t="shared" si="10"/>
        <v>142</v>
      </c>
      <c r="L44" s="4">
        <f t="shared" si="11"/>
        <v>299</v>
      </c>
    </row>
    <row r="45" spans="1:12" ht="12.75">
      <c r="A45">
        <v>6</v>
      </c>
      <c r="B45" s="13" t="s">
        <v>137</v>
      </c>
      <c r="C45">
        <v>185</v>
      </c>
      <c r="D45" s="4"/>
      <c r="E45">
        <f t="shared" si="8"/>
        <v>185</v>
      </c>
      <c r="F45" s="4">
        <v>150</v>
      </c>
      <c r="H45" s="4">
        <f t="shared" si="9"/>
        <v>150</v>
      </c>
      <c r="I45">
        <v>135</v>
      </c>
      <c r="J45" s="4"/>
      <c r="K45">
        <f t="shared" si="10"/>
        <v>135</v>
      </c>
      <c r="L45" s="4">
        <f t="shared" si="11"/>
        <v>470</v>
      </c>
    </row>
    <row r="46" spans="1:12" ht="12.75">
      <c r="A46">
        <v>7</v>
      </c>
      <c r="B46" s="39" t="s">
        <v>59</v>
      </c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13" t="s">
        <v>55</v>
      </c>
      <c r="C47">
        <v>118</v>
      </c>
      <c r="D47" s="4"/>
      <c r="E47">
        <f t="shared" si="8"/>
        <v>118</v>
      </c>
      <c r="F47" s="4">
        <v>128</v>
      </c>
      <c r="H47" s="4">
        <f t="shared" si="9"/>
        <v>128</v>
      </c>
      <c r="I47">
        <v>82</v>
      </c>
      <c r="J47" s="4"/>
      <c r="K47">
        <f t="shared" si="10"/>
        <v>82</v>
      </c>
      <c r="L47" s="4">
        <f t="shared" si="11"/>
        <v>328</v>
      </c>
    </row>
    <row r="48" spans="1:12" ht="12.75">
      <c r="A48">
        <v>9</v>
      </c>
      <c r="B48" s="40" t="s">
        <v>64</v>
      </c>
      <c r="D48" s="4"/>
      <c r="E48">
        <f t="shared" si="8"/>
        <v>0</v>
      </c>
      <c r="F48" s="4">
        <v>98</v>
      </c>
      <c r="H48" s="4">
        <f t="shared" si="9"/>
        <v>98</v>
      </c>
      <c r="J48" s="4"/>
      <c r="K48">
        <f t="shared" si="10"/>
        <v>0</v>
      </c>
      <c r="L48" s="4">
        <f t="shared" si="11"/>
        <v>98</v>
      </c>
    </row>
    <row r="49" spans="1:12" ht="12.75">
      <c r="A49" s="2">
        <v>10</v>
      </c>
      <c r="B49" s="13" t="s">
        <v>161</v>
      </c>
      <c r="C49" s="2">
        <v>95</v>
      </c>
      <c r="D49" s="3"/>
      <c r="E49" s="2">
        <f t="shared" si="8"/>
        <v>95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95</v>
      </c>
    </row>
    <row r="50" spans="2:12" ht="12.75">
      <c r="B50" s="4"/>
      <c r="D50" s="4"/>
      <c r="E50" s="7">
        <f>SUM(E40:E49)</f>
        <v>779</v>
      </c>
      <c r="F50" s="4"/>
      <c r="H50" s="4">
        <f>SUM(H40:H49)</f>
        <v>820</v>
      </c>
      <c r="J50" s="4"/>
      <c r="K50" s="7">
        <f>SUM(K40:K49)</f>
        <v>712</v>
      </c>
      <c r="L50" s="6">
        <f>SUM(E50+H50+K50)</f>
        <v>2311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Alexander Kühn</cp:lastModifiedBy>
  <cp:lastPrinted>2008-03-29T10:18:30Z</cp:lastPrinted>
  <dcterms:created xsi:type="dcterms:W3CDTF">2007-01-09T20:26:07Z</dcterms:created>
  <dcterms:modified xsi:type="dcterms:W3CDTF">2008-04-17T20:21:10Z</dcterms:modified>
  <cp:category/>
  <cp:version/>
  <cp:contentType/>
  <cp:contentStatus/>
</cp:coreProperties>
</file>